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drawings/drawing3.xml" ContentType="application/vnd.openxmlformats-officedocument.drawing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drawings/drawing4.xml" ContentType="application/vnd.openxmlformats-officedocument.drawing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drawings/drawing5.xml" ContentType="application/vnd.openxmlformats-officedocument.drawing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drawings/drawing6.xml" ContentType="application/vnd.openxmlformats-officedocument.drawing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drawings/drawing7.xml" ContentType="application/vnd.openxmlformats-officedocument.drawing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drawings/drawing8.xml" ContentType="application/vnd.openxmlformats-officedocument.drawing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drawings/drawing9.xml" ContentType="application/vnd.openxmlformats-officedocument.drawing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drawings/drawing10.xml" ContentType="application/vnd.openxmlformats-officedocument.drawing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xl/ctrlProps/ctrlProp217.xml" ContentType="application/vnd.ms-excel.controlproperties+xml"/>
  <Override PartName="/xl/ctrlProps/ctrlProp218.xml" ContentType="application/vnd.ms-excel.controlproperties+xml"/>
  <Override PartName="/xl/ctrlProps/ctrlProp219.xml" ContentType="application/vnd.ms-excel.controlproperties+xml"/>
  <Override PartName="/xl/ctrlProps/ctrlProp220.xml" ContentType="application/vnd.ms-excel.controlproperties+xml"/>
  <Override PartName="/xl/ctrlProps/ctrlProp221.xml" ContentType="application/vnd.ms-excel.controlproperties+xml"/>
  <Override PartName="/xl/ctrlProps/ctrlProp222.xml" ContentType="application/vnd.ms-excel.controlproperties+xml"/>
  <Override PartName="/xl/ctrlProps/ctrlProp223.xml" ContentType="application/vnd.ms-excel.controlproperties+xml"/>
  <Override PartName="/xl/ctrlProps/ctrlProp224.xml" ContentType="application/vnd.ms-excel.controlproperties+xml"/>
  <Override PartName="/xl/ctrlProps/ctrlProp225.xml" ContentType="application/vnd.ms-excel.controlproperties+xml"/>
  <Override PartName="/xl/ctrlProps/ctrlProp226.xml" ContentType="application/vnd.ms-excel.controlproperties+xml"/>
  <Override PartName="/xl/ctrlProps/ctrlProp227.xml" ContentType="application/vnd.ms-excel.controlproperties+xml"/>
  <Override PartName="/xl/ctrlProps/ctrlProp228.xml" ContentType="application/vnd.ms-excel.controlproperties+xml"/>
  <Override PartName="/xl/ctrlProps/ctrlProp229.xml" ContentType="application/vnd.ms-excel.controlproperties+xml"/>
  <Override PartName="/xl/ctrlProps/ctrlProp230.xml" ContentType="application/vnd.ms-excel.controlproperties+xml"/>
  <Override PartName="/xl/ctrlProps/ctrlProp231.xml" ContentType="application/vnd.ms-excel.controlproperties+xml"/>
  <Override PartName="/xl/ctrlProps/ctrlProp232.xml" ContentType="application/vnd.ms-excel.controlproperties+xml"/>
  <Override PartName="/xl/drawings/drawing11.xml" ContentType="application/vnd.openxmlformats-officedocument.drawing+xml"/>
  <Override PartName="/xl/ctrlProps/ctrlProp233.xml" ContentType="application/vnd.ms-excel.controlproperties+xml"/>
  <Override PartName="/xl/ctrlProps/ctrlProp234.xml" ContentType="application/vnd.ms-excel.controlproperties+xml"/>
  <Override PartName="/xl/ctrlProps/ctrlProp235.xml" ContentType="application/vnd.ms-excel.controlproperties+xml"/>
  <Override PartName="/xl/ctrlProps/ctrlProp236.xml" ContentType="application/vnd.ms-excel.controlproperties+xml"/>
  <Override PartName="/xl/ctrlProps/ctrlProp237.xml" ContentType="application/vnd.ms-excel.controlproperties+xml"/>
  <Override PartName="/xl/ctrlProps/ctrlProp238.xml" ContentType="application/vnd.ms-excel.controlproperties+xml"/>
  <Override PartName="/xl/ctrlProps/ctrlProp239.xml" ContentType="application/vnd.ms-excel.controlproperties+xml"/>
  <Override PartName="/xl/ctrlProps/ctrlProp240.xml" ContentType="application/vnd.ms-excel.controlproperties+xml"/>
  <Override PartName="/xl/ctrlProps/ctrlProp241.xml" ContentType="application/vnd.ms-excel.controlproperties+xml"/>
  <Override PartName="/xl/ctrlProps/ctrlProp242.xml" ContentType="application/vnd.ms-excel.controlproperties+xml"/>
  <Override PartName="/xl/ctrlProps/ctrlProp243.xml" ContentType="application/vnd.ms-excel.controlproperties+xml"/>
  <Override PartName="/xl/ctrlProps/ctrlProp244.xml" ContentType="application/vnd.ms-excel.controlproperties+xml"/>
  <Override PartName="/xl/ctrlProps/ctrlProp245.xml" ContentType="application/vnd.ms-excel.controlproperties+xml"/>
  <Override PartName="/xl/ctrlProps/ctrlProp246.xml" ContentType="application/vnd.ms-excel.controlproperties+xml"/>
  <Override PartName="/xl/ctrlProps/ctrlProp247.xml" ContentType="application/vnd.ms-excel.controlproperties+xml"/>
  <Override PartName="/xl/ctrlProps/ctrlProp248.xml" ContentType="application/vnd.ms-excel.controlproperties+xml"/>
  <Override PartName="/xl/ctrlProps/ctrlProp249.xml" ContentType="application/vnd.ms-excel.controlproperties+xml"/>
  <Override PartName="/xl/ctrlProps/ctrlProp250.xml" ContentType="application/vnd.ms-excel.controlproperties+xml"/>
  <Override PartName="/xl/ctrlProps/ctrlProp251.xml" ContentType="application/vnd.ms-excel.controlproperties+xml"/>
  <Override PartName="/xl/ctrlProps/ctrlProp252.xml" ContentType="application/vnd.ms-excel.controlproperties+xml"/>
  <Override PartName="/xl/ctrlProps/ctrlProp253.xml" ContentType="application/vnd.ms-excel.controlproperties+xml"/>
  <Override PartName="/xl/ctrlProps/ctrlProp254.xml" ContentType="application/vnd.ms-excel.controlproperties+xml"/>
  <Override PartName="/xl/ctrlProps/ctrlProp255.xml" ContentType="application/vnd.ms-excel.controlproperties+xml"/>
  <Override PartName="/xl/ctrlProps/ctrlProp256.xml" ContentType="application/vnd.ms-excel.controlproperties+xml"/>
  <Override PartName="/xl/ctrlProps/ctrlProp257.xml" ContentType="application/vnd.ms-excel.controlproperties+xml"/>
  <Override PartName="/xl/ctrlProps/ctrlProp258.xml" ContentType="application/vnd.ms-excel.controlproperties+xml"/>
  <Override PartName="/xl/drawings/drawing12.xml" ContentType="application/vnd.openxmlformats-officedocument.drawing+xml"/>
  <Override PartName="/xl/ctrlProps/ctrlProp259.xml" ContentType="application/vnd.ms-excel.controlproperties+xml"/>
  <Override PartName="/xl/ctrlProps/ctrlProp260.xml" ContentType="application/vnd.ms-excel.controlproperties+xml"/>
  <Override PartName="/xl/ctrlProps/ctrlProp261.xml" ContentType="application/vnd.ms-excel.controlproperties+xml"/>
  <Override PartName="/xl/ctrlProps/ctrlProp262.xml" ContentType="application/vnd.ms-excel.controlproperties+xml"/>
  <Override PartName="/xl/ctrlProps/ctrlProp263.xml" ContentType="application/vnd.ms-excel.controlproperties+xml"/>
  <Override PartName="/xl/ctrlProps/ctrlProp264.xml" ContentType="application/vnd.ms-excel.controlproperties+xml"/>
  <Override PartName="/xl/ctrlProps/ctrlProp265.xml" ContentType="application/vnd.ms-excel.controlproperties+xml"/>
  <Override PartName="/xl/ctrlProps/ctrlProp266.xml" ContentType="application/vnd.ms-excel.controlproperties+xml"/>
  <Override PartName="/xl/ctrlProps/ctrlProp267.xml" ContentType="application/vnd.ms-excel.controlproperties+xml"/>
  <Override PartName="/xl/ctrlProps/ctrlProp268.xml" ContentType="application/vnd.ms-excel.controlproperties+xml"/>
  <Override PartName="/xl/ctrlProps/ctrlProp269.xml" ContentType="application/vnd.ms-excel.controlproperties+xml"/>
  <Override PartName="/xl/ctrlProps/ctrlProp270.xml" ContentType="application/vnd.ms-excel.controlproperties+xml"/>
  <Override PartName="/xl/ctrlProps/ctrlProp271.xml" ContentType="application/vnd.ms-excel.controlproperties+xml"/>
  <Override PartName="/xl/ctrlProps/ctrlProp272.xml" ContentType="application/vnd.ms-excel.controlproperties+xml"/>
  <Override PartName="/xl/ctrlProps/ctrlProp273.xml" ContentType="application/vnd.ms-excel.controlproperties+xml"/>
  <Override PartName="/xl/ctrlProps/ctrlProp274.xml" ContentType="application/vnd.ms-excel.controlproperties+xml"/>
  <Override PartName="/xl/ctrlProps/ctrlProp275.xml" ContentType="application/vnd.ms-excel.controlproperties+xml"/>
  <Override PartName="/xl/ctrlProps/ctrlProp276.xml" ContentType="application/vnd.ms-excel.controlproperties+xml"/>
  <Override PartName="/xl/ctrlProps/ctrlProp277.xml" ContentType="application/vnd.ms-excel.controlproperties+xml"/>
  <Override PartName="/xl/ctrlProps/ctrlProp278.xml" ContentType="application/vnd.ms-excel.controlproperties+xml"/>
  <Override PartName="/xl/ctrlProps/ctrlProp279.xml" ContentType="application/vnd.ms-excel.controlproperties+xml"/>
  <Override PartName="/xl/ctrlProps/ctrlProp280.xml" ContentType="application/vnd.ms-excel.controlproperties+xml"/>
  <Override PartName="/xl/ctrlProps/ctrlProp281.xml" ContentType="application/vnd.ms-excel.controlproperties+xml"/>
  <Override PartName="/xl/ctrlProps/ctrlProp282.xml" ContentType="application/vnd.ms-excel.controlproperties+xml"/>
  <Override PartName="/xl/ctrlProps/ctrlProp283.xml" ContentType="application/vnd.ms-excel.controlproperties+xml"/>
  <Override PartName="/xl/ctrlProps/ctrlProp284.xml" ContentType="application/vnd.ms-excel.controlproperties+xml"/>
  <Override PartName="/xl/drawings/drawing13.xml" ContentType="application/vnd.openxmlformats-officedocument.drawing+xml"/>
  <Override PartName="/xl/ctrlProps/ctrlProp285.xml" ContentType="application/vnd.ms-excel.controlproperties+xml"/>
  <Override PartName="/xl/ctrlProps/ctrlProp286.xml" ContentType="application/vnd.ms-excel.controlproperties+xml"/>
  <Override PartName="/xl/ctrlProps/ctrlProp287.xml" ContentType="application/vnd.ms-excel.controlproperties+xml"/>
  <Override PartName="/xl/ctrlProps/ctrlProp288.xml" ContentType="application/vnd.ms-excel.controlproperties+xml"/>
  <Override PartName="/xl/ctrlProps/ctrlProp289.xml" ContentType="application/vnd.ms-excel.controlproperties+xml"/>
  <Override PartName="/xl/ctrlProps/ctrlProp290.xml" ContentType="application/vnd.ms-excel.controlproperties+xml"/>
  <Override PartName="/xl/ctrlProps/ctrlProp291.xml" ContentType="application/vnd.ms-excel.controlproperties+xml"/>
  <Override PartName="/xl/ctrlProps/ctrlProp292.xml" ContentType="application/vnd.ms-excel.controlproperties+xml"/>
  <Override PartName="/xl/ctrlProps/ctrlProp293.xml" ContentType="application/vnd.ms-excel.controlproperties+xml"/>
  <Override PartName="/xl/ctrlProps/ctrlProp294.xml" ContentType="application/vnd.ms-excel.controlproperties+xml"/>
  <Override PartName="/xl/ctrlProps/ctrlProp295.xml" ContentType="application/vnd.ms-excel.controlproperties+xml"/>
  <Override PartName="/xl/ctrlProps/ctrlProp296.xml" ContentType="application/vnd.ms-excel.controlproperties+xml"/>
  <Override PartName="/xl/ctrlProps/ctrlProp297.xml" ContentType="application/vnd.ms-excel.controlproperties+xml"/>
  <Override PartName="/xl/ctrlProps/ctrlProp298.xml" ContentType="application/vnd.ms-excel.controlproperties+xml"/>
  <Override PartName="/xl/ctrlProps/ctrlProp299.xml" ContentType="application/vnd.ms-excel.controlproperties+xml"/>
  <Override PartName="/xl/ctrlProps/ctrlProp300.xml" ContentType="application/vnd.ms-excel.controlproperties+xml"/>
  <Override PartName="/xl/ctrlProps/ctrlProp301.xml" ContentType="application/vnd.ms-excel.controlproperties+xml"/>
  <Override PartName="/xl/ctrlProps/ctrlProp302.xml" ContentType="application/vnd.ms-excel.controlproperties+xml"/>
  <Override PartName="/xl/ctrlProps/ctrlProp303.xml" ContentType="application/vnd.ms-excel.controlproperties+xml"/>
  <Override PartName="/xl/ctrlProps/ctrlProp304.xml" ContentType="application/vnd.ms-excel.controlproperties+xml"/>
  <Override PartName="/xl/ctrlProps/ctrlProp305.xml" ContentType="application/vnd.ms-excel.controlproperties+xml"/>
  <Override PartName="/xl/ctrlProps/ctrlProp306.xml" ContentType="application/vnd.ms-excel.controlproperties+xml"/>
  <Override PartName="/xl/ctrlProps/ctrlProp307.xml" ContentType="application/vnd.ms-excel.controlproperties+xml"/>
  <Override PartName="/xl/ctrlProps/ctrlProp308.xml" ContentType="application/vnd.ms-excel.controlproperties+xml"/>
  <Override PartName="/xl/ctrlProps/ctrlProp309.xml" ContentType="application/vnd.ms-excel.controlproperties+xml"/>
  <Override PartName="/xl/drawings/drawing14.xml" ContentType="application/vnd.openxmlformats-officedocument.drawing+xml"/>
  <Override PartName="/xl/ctrlProps/ctrlProp310.xml" ContentType="application/vnd.ms-excel.controlproperties+xml"/>
  <Override PartName="/xl/ctrlProps/ctrlProp311.xml" ContentType="application/vnd.ms-excel.controlproperties+xml"/>
  <Override PartName="/xl/ctrlProps/ctrlProp312.xml" ContentType="application/vnd.ms-excel.controlproperties+xml"/>
  <Override PartName="/xl/drawings/drawing15.xml" ContentType="application/vnd.openxmlformats-officedocument.drawing+xml"/>
  <Override PartName="/xl/ctrlProps/ctrlProp313.xml" ContentType="application/vnd.ms-excel.controlproperties+xml"/>
  <Override PartName="/xl/ctrlProps/ctrlProp314.xml" ContentType="application/vnd.ms-excel.controlproperties+xml"/>
  <Override PartName="/xl/ctrlProps/ctrlProp315.xml" ContentType="application/vnd.ms-excel.controlproperties+xml"/>
  <Override PartName="/xl/ctrlProps/ctrlProp316.xml" ContentType="application/vnd.ms-excel.controlproperties+xml"/>
  <Override PartName="/xl/ctrlProps/ctrlProp317.xml" ContentType="application/vnd.ms-excel.controlproperties+xml"/>
  <Override PartName="/xl/drawings/drawing16.xml" ContentType="application/vnd.openxmlformats-officedocument.drawing+xml"/>
  <Override PartName="/xl/ctrlProps/ctrlProp318.xml" ContentType="application/vnd.ms-excel.controlproperties+xml"/>
  <Override PartName="/xl/drawings/drawing17.xml" ContentType="application/vnd.openxmlformats-officedocument.drawing+xml"/>
  <Override PartName="/xl/ctrlProps/ctrlProp319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G:\Ledenservice\Wedstrijdadministratie\Wedstrijdzaken\Regiokalenders\Subtop\Selectie standen\Indoor 2017-2018\"/>
    </mc:Choice>
  </mc:AlternateContent>
  <bookViews>
    <workbookView xWindow="720" yWindow="375" windowWidth="16035" windowHeight="9990" tabRatio="844"/>
  </bookViews>
  <sheets>
    <sheet name="Informatie" sheetId="162" r:id="rId1"/>
    <sheet name="ZZZ" sheetId="217" r:id="rId2"/>
    <sheet name="Lichte Tour" sheetId="219" r:id="rId3"/>
    <sheet name="L1" sheetId="222" state="hidden" r:id="rId4"/>
    <sheet name="L2" sheetId="226" state="hidden" r:id="rId5"/>
    <sheet name="L1 - L2" sheetId="151" state="hidden" r:id="rId6"/>
    <sheet name="M1" sheetId="231" state="hidden" r:id="rId7"/>
    <sheet name="M2" sheetId="232" state="hidden" r:id="rId8"/>
    <sheet name="M1 - M2" sheetId="237" state="hidden" r:id="rId9"/>
    <sheet name="Z1" sheetId="233" state="hidden" r:id="rId10"/>
    <sheet name="Z2" sheetId="234" state="hidden" r:id="rId11"/>
    <sheet name="ZZL" sheetId="235" state="hidden" r:id="rId12"/>
    <sheet name="Z1 - Z2" sheetId="238" state="hidden" r:id="rId13"/>
    <sheet name="Kampioenen" sheetId="59" state="hidden" r:id="rId14"/>
    <sheet name="Diversen" sheetId="123" state="hidden" r:id="rId15"/>
    <sheet name="Instellingen" sheetId="79" state="hidden" r:id="rId16"/>
    <sheet name="Afvaardiging" sheetId="5" r:id="rId17"/>
    <sheet name="Blad1" sheetId="239" r:id="rId18"/>
  </sheets>
  <definedNames>
    <definedName name="_xlnm._FilterDatabase" localSheetId="2" hidden="1">'Lichte Tour'!$A$8:$BN$8</definedName>
    <definedName name="_xlnm.Print_Titles" localSheetId="16">Afvaardiging!$3:$4</definedName>
    <definedName name="_xlnm.Print_Titles" localSheetId="14">Diversen!$8:$8</definedName>
    <definedName name="_xlnm.Print_Titles" localSheetId="13">Kampioenen!$4:$4</definedName>
    <definedName name="Dressuur" localSheetId="14">Diversen!#REF!</definedName>
    <definedName name="Dressuur_1" localSheetId="14">Diversen!#REF!</definedName>
    <definedName name="Dressuur_10" localSheetId="14">Diversen!#REF!</definedName>
    <definedName name="Dressuur_11" localSheetId="14">Diversen!#REF!</definedName>
    <definedName name="Dressuur_12" localSheetId="14">Diversen!#REF!</definedName>
    <definedName name="Dressuur_13" localSheetId="14">Diversen!#REF!</definedName>
    <definedName name="Dressuur_14" localSheetId="14">Diversen!#REF!</definedName>
    <definedName name="Dressuur_15" localSheetId="14">Diversen!#REF!</definedName>
    <definedName name="Dressuur_16" localSheetId="14">Diversen!#REF!</definedName>
    <definedName name="Dressuur_17" localSheetId="14">Diversen!#REF!</definedName>
    <definedName name="Dressuur_18" localSheetId="14">Diversen!#REF!</definedName>
    <definedName name="Dressuur_19" localSheetId="14">Diversen!#REF!</definedName>
    <definedName name="Dressuur_2" localSheetId="14">Diversen!#REF!</definedName>
    <definedName name="Dressuur_20" localSheetId="14">Diversen!#REF!</definedName>
    <definedName name="Dressuur_21" localSheetId="14">Diversen!#REF!</definedName>
    <definedName name="Dressuur_22" localSheetId="14">Diversen!#REF!</definedName>
    <definedName name="Dressuur_23" localSheetId="14">Diversen!#REF!</definedName>
    <definedName name="Dressuur_24" localSheetId="14">Diversen!#REF!</definedName>
    <definedName name="Dressuur_25" localSheetId="14">Diversen!#REF!</definedName>
    <definedName name="Dressuur_26" localSheetId="14">Diversen!#REF!</definedName>
    <definedName name="Dressuur_27" localSheetId="14">Diversen!#REF!</definedName>
    <definedName name="Dressuur_28" localSheetId="14">Diversen!#REF!</definedName>
    <definedName name="Dressuur_29" localSheetId="14">Diversen!#REF!</definedName>
    <definedName name="Dressuur_3" localSheetId="14">Diversen!#REF!</definedName>
    <definedName name="Dressuur_30" localSheetId="14">Diversen!#REF!</definedName>
    <definedName name="Dressuur_31" localSheetId="14">Diversen!#REF!</definedName>
    <definedName name="Dressuur_32" localSheetId="14">Diversen!#REF!</definedName>
    <definedName name="Dressuur_33" localSheetId="14">Diversen!#REF!</definedName>
    <definedName name="Dressuur_34" localSheetId="14">Diversen!#REF!</definedName>
    <definedName name="Dressuur_35" localSheetId="14">Diversen!#REF!</definedName>
    <definedName name="Dressuur_36" localSheetId="14">Diversen!#REF!</definedName>
    <definedName name="Dressuur_37" localSheetId="14">Diversen!#REF!</definedName>
    <definedName name="Dressuur_38" localSheetId="14">Diversen!#REF!</definedName>
    <definedName name="Dressuur_39" localSheetId="14">Diversen!#REF!</definedName>
    <definedName name="Dressuur_4" localSheetId="14">Diversen!#REF!</definedName>
    <definedName name="Dressuur_40" localSheetId="14">Diversen!#REF!</definedName>
    <definedName name="Dressuur_41" localSheetId="14">Diversen!#REF!</definedName>
    <definedName name="Dressuur_42" localSheetId="14">Diversen!#REF!</definedName>
    <definedName name="Dressuur_43" localSheetId="14">Diversen!#REF!</definedName>
    <definedName name="Dressuur_44" localSheetId="14">Diversen!#REF!</definedName>
    <definedName name="Dressuur_46" localSheetId="14">Diversen!#REF!</definedName>
    <definedName name="Dressuur_47" localSheetId="14">Diversen!#REF!</definedName>
    <definedName name="Dressuur_48" localSheetId="14">Diversen!#REF!</definedName>
    <definedName name="Dressuur_49" localSheetId="14">Diversen!#REF!</definedName>
    <definedName name="Dressuur_5" localSheetId="14">Diversen!#REF!</definedName>
    <definedName name="Dressuur_50" localSheetId="14">Diversen!#REF!</definedName>
    <definedName name="Dressuur_51" localSheetId="14">Diversen!#REF!</definedName>
    <definedName name="Dressuur_52" localSheetId="14">Diversen!#REF!</definedName>
    <definedName name="Dressuur_53" localSheetId="14">Diversen!#REF!</definedName>
    <definedName name="Dressuur_6" localSheetId="14">Diversen!#REF!</definedName>
    <definedName name="Dressuur_7" localSheetId="14">Diversen!#REF!</definedName>
    <definedName name="Dressuur_8" localSheetId="14">Diversen!#REF!</definedName>
    <definedName name="Dressuur_9" localSheetId="14">Diversen!#REF!</definedName>
  </definedNames>
  <calcPr calcId="152511" concurrentManualCount="1"/>
</workbook>
</file>

<file path=xl/calcChain.xml><?xml version="1.0" encoding="utf-8"?>
<calcChain xmlns="http://schemas.openxmlformats.org/spreadsheetml/2006/main">
  <c r="Z103" i="217" l="1"/>
  <c r="Z102" i="217"/>
  <c r="Z101" i="217"/>
  <c r="Z100" i="217"/>
  <c r="Z99" i="217"/>
  <c r="Z98" i="217"/>
  <c r="Z97" i="217"/>
  <c r="Z96" i="217"/>
  <c r="Z95" i="217"/>
  <c r="Z94" i="217"/>
  <c r="Z93" i="217"/>
  <c r="Z92" i="217"/>
  <c r="Z91" i="217"/>
  <c r="Z90" i="217"/>
  <c r="Z89" i="217"/>
  <c r="Z88" i="217"/>
  <c r="Z87" i="217"/>
  <c r="Z86" i="217"/>
  <c r="Z85" i="217"/>
  <c r="Z84" i="217"/>
  <c r="Z83" i="217"/>
  <c r="Z82" i="217"/>
  <c r="Z81" i="217"/>
  <c r="Z80" i="217"/>
  <c r="Z79" i="217"/>
  <c r="Z78" i="217"/>
  <c r="Z77" i="217"/>
  <c r="Z76" i="217"/>
  <c r="Z75" i="217"/>
  <c r="Z74" i="217"/>
  <c r="Z73" i="217"/>
  <c r="Z72" i="217"/>
  <c r="Z71" i="217"/>
  <c r="Z70" i="217"/>
  <c r="Z69" i="217"/>
  <c r="Z68" i="217"/>
  <c r="Z67" i="217"/>
  <c r="Z66" i="217"/>
  <c r="Z65" i="217"/>
  <c r="Z64" i="217"/>
  <c r="Z63" i="217"/>
  <c r="Z62" i="217"/>
  <c r="Z61" i="217"/>
  <c r="Z60" i="217"/>
  <c r="Z59" i="217"/>
  <c r="Z58" i="217"/>
  <c r="Z57" i="217"/>
  <c r="Z56" i="217"/>
  <c r="Z55" i="217"/>
  <c r="Z54" i="217"/>
  <c r="Z53" i="217"/>
  <c r="Z52" i="217"/>
  <c r="Z51" i="217"/>
  <c r="Z50" i="217"/>
  <c r="Z49" i="217"/>
  <c r="Z48" i="217"/>
  <c r="Z47" i="217"/>
  <c r="Z46" i="217"/>
  <c r="Z45" i="217"/>
  <c r="Z44" i="217"/>
  <c r="Z43" i="217"/>
  <c r="Z42" i="217"/>
  <c r="Z41" i="217"/>
  <c r="Z40" i="217"/>
  <c r="Z39" i="217"/>
  <c r="Z38" i="217"/>
  <c r="Z37" i="217"/>
  <c r="Z36" i="217"/>
  <c r="Z35" i="217"/>
  <c r="Z34" i="217"/>
  <c r="Z33" i="217"/>
  <c r="Z32" i="217"/>
  <c r="Z31" i="217"/>
  <c r="Z30" i="217"/>
  <c r="Z29" i="217"/>
  <c r="Z28" i="217"/>
  <c r="Z27" i="217"/>
  <c r="Z26" i="217"/>
  <c r="Z25" i="217"/>
  <c r="Z24" i="217"/>
  <c r="Z23" i="217"/>
  <c r="Z22" i="217"/>
  <c r="Z21" i="217"/>
  <c r="Z20" i="217"/>
  <c r="Z19" i="217"/>
  <c r="Z18" i="217"/>
  <c r="Z17" i="217"/>
  <c r="Z16" i="217"/>
  <c r="Z15" i="217"/>
  <c r="Z14" i="217"/>
  <c r="Z13" i="217"/>
  <c r="Z12" i="217"/>
  <c r="Z11" i="217"/>
  <c r="Z9" i="217"/>
  <c r="U78" i="217"/>
  <c r="BC78" i="217" s="1"/>
  <c r="U77" i="217"/>
  <c r="BC77" i="217" s="1"/>
  <c r="U50" i="217"/>
  <c r="U76" i="217"/>
  <c r="BC76" i="217" s="1"/>
  <c r="U75" i="217"/>
  <c r="BC75" i="217" s="1"/>
  <c r="U70" i="217"/>
  <c r="BC70" i="217" s="1"/>
  <c r="U66" i="217"/>
  <c r="U47" i="217"/>
  <c r="U46" i="217"/>
  <c r="U55" i="217"/>
  <c r="U45" i="217"/>
  <c r="U49" i="217"/>
  <c r="BC49" i="217" s="1"/>
  <c r="U44" i="217"/>
  <c r="U41" i="217"/>
  <c r="U27" i="217"/>
  <c r="U23" i="217"/>
  <c r="U20" i="217"/>
  <c r="U18" i="217"/>
  <c r="U11" i="217"/>
  <c r="U13" i="217"/>
  <c r="U25" i="217"/>
  <c r="BC25" i="217" s="1"/>
  <c r="BI25" i="217" s="1"/>
  <c r="M13" i="217"/>
  <c r="BC13" i="217" s="1"/>
  <c r="R78" i="217"/>
  <c r="R77" i="217"/>
  <c r="R50" i="217"/>
  <c r="R76" i="217"/>
  <c r="R75" i="217"/>
  <c r="R70" i="217"/>
  <c r="R66" i="217"/>
  <c r="R47" i="217"/>
  <c r="R46" i="217"/>
  <c r="R55" i="217"/>
  <c r="R45" i="217"/>
  <c r="R49" i="217"/>
  <c r="R44" i="217"/>
  <c r="R41" i="217"/>
  <c r="R27" i="217"/>
  <c r="R23" i="217"/>
  <c r="R20" i="217"/>
  <c r="R18" i="217"/>
  <c r="R11" i="217"/>
  <c r="R13" i="217"/>
  <c r="R25" i="217"/>
  <c r="BI75" i="217"/>
  <c r="BI76" i="217"/>
  <c r="BI77" i="217"/>
  <c r="BI78" i="217"/>
  <c r="BI70" i="217"/>
  <c r="BI49" i="217"/>
  <c r="BI13" i="217"/>
  <c r="Z10" i="217"/>
  <c r="R103" i="217"/>
  <c r="R102" i="217"/>
  <c r="R101" i="217"/>
  <c r="R100" i="217"/>
  <c r="R99" i="217"/>
  <c r="R98" i="217"/>
  <c r="R97" i="217"/>
  <c r="R96" i="217"/>
  <c r="R95" i="217"/>
  <c r="R94" i="217"/>
  <c r="R93" i="217"/>
  <c r="R92" i="217"/>
  <c r="R91" i="217"/>
  <c r="R90" i="217"/>
  <c r="R89" i="217"/>
  <c r="R88" i="217"/>
  <c r="R87" i="217"/>
  <c r="R86" i="217"/>
  <c r="R85" i="217"/>
  <c r="R84" i="217"/>
  <c r="R83" i="217"/>
  <c r="R82" i="217"/>
  <c r="R81" i="217"/>
  <c r="R80" i="217"/>
  <c r="R79" i="217"/>
  <c r="R74" i="217"/>
  <c r="R73" i="217"/>
  <c r="R72" i="217"/>
  <c r="R71" i="217"/>
  <c r="R69" i="217"/>
  <c r="R68" i="217"/>
  <c r="R67" i="217"/>
  <c r="R65" i="217"/>
  <c r="R64" i="217"/>
  <c r="R63" i="217"/>
  <c r="R62" i="217"/>
  <c r="R61" i="217"/>
  <c r="R60" i="217"/>
  <c r="R59" i="217"/>
  <c r="R58" i="217"/>
  <c r="R57" i="217"/>
  <c r="R56" i="217"/>
  <c r="R54" i="217"/>
  <c r="R53" i="217"/>
  <c r="R52" i="217"/>
  <c r="R51" i="217"/>
  <c r="R48" i="217"/>
  <c r="R43" i="217"/>
  <c r="R42" i="217"/>
  <c r="R40" i="217"/>
  <c r="R39" i="217"/>
  <c r="R38" i="217"/>
  <c r="R37" i="217"/>
  <c r="R36" i="217"/>
  <c r="R35" i="217"/>
  <c r="R34" i="217"/>
  <c r="R33" i="217"/>
  <c r="R32" i="217"/>
  <c r="R31" i="217"/>
  <c r="R30" i="217"/>
  <c r="R29" i="217"/>
  <c r="R28" i="217"/>
  <c r="R26" i="217"/>
  <c r="R24" i="217"/>
  <c r="R22" i="217"/>
  <c r="R21" i="217"/>
  <c r="R19" i="217"/>
  <c r="R17" i="217"/>
  <c r="R16" i="217"/>
  <c r="R15" i="217"/>
  <c r="R14" i="217"/>
  <c r="R12" i="217"/>
  <c r="R10" i="217"/>
  <c r="R9" i="217"/>
  <c r="J103" i="217"/>
  <c r="BD103" i="217" s="1"/>
  <c r="BJ103" i="217" s="1"/>
  <c r="J102" i="217"/>
  <c r="BD102" i="217" s="1"/>
  <c r="BJ102" i="217" s="1"/>
  <c r="J75" i="217"/>
  <c r="BD75" i="217" s="1"/>
  <c r="J101" i="217"/>
  <c r="BD101" i="217" s="1"/>
  <c r="BJ101" i="217" s="1"/>
  <c r="J100" i="217"/>
  <c r="BD100" i="217" s="1"/>
  <c r="BJ100" i="217" s="1"/>
  <c r="J76" i="217"/>
  <c r="BD76" i="217" s="1"/>
  <c r="J99" i="217"/>
  <c r="BD99" i="217" s="1"/>
  <c r="BJ99" i="217" s="1"/>
  <c r="J98" i="217"/>
  <c r="BD98" i="217" s="1"/>
  <c r="BJ98" i="217" s="1"/>
  <c r="J97" i="217"/>
  <c r="BD97" i="217" s="1"/>
  <c r="BJ97" i="217" s="1"/>
  <c r="J96" i="217"/>
  <c r="BD96" i="217" s="1"/>
  <c r="BJ96" i="217" s="1"/>
  <c r="J95" i="217"/>
  <c r="BD95" i="217" s="1"/>
  <c r="BJ95" i="217" s="1"/>
  <c r="J94" i="217"/>
  <c r="BD94" i="217" s="1"/>
  <c r="BJ94" i="217" s="1"/>
  <c r="J93" i="217"/>
  <c r="BD93" i="217" s="1"/>
  <c r="BJ93" i="217" s="1"/>
  <c r="J77" i="217"/>
  <c r="BD77" i="217" s="1"/>
  <c r="J78" i="217"/>
  <c r="BD78" i="217" s="1"/>
  <c r="J92" i="217"/>
  <c r="BD92" i="217" s="1"/>
  <c r="BJ92" i="217" s="1"/>
  <c r="J91" i="217"/>
  <c r="BD91" i="217" s="1"/>
  <c r="BJ91" i="217" s="1"/>
  <c r="J90" i="217"/>
  <c r="BD90" i="217" s="1"/>
  <c r="BJ90" i="217" s="1"/>
  <c r="J89" i="217"/>
  <c r="BD89" i="217" s="1"/>
  <c r="BJ89" i="217" s="1"/>
  <c r="J88" i="217"/>
  <c r="BD88" i="217" s="1"/>
  <c r="BJ88" i="217" s="1"/>
  <c r="J87" i="217"/>
  <c r="BD87" i="217" s="1"/>
  <c r="BJ87" i="217" s="1"/>
  <c r="J86" i="217"/>
  <c r="BD86" i="217" s="1"/>
  <c r="BJ86" i="217" s="1"/>
  <c r="J85" i="217"/>
  <c r="BD85" i="217" s="1"/>
  <c r="BJ85" i="217" s="1"/>
  <c r="J84" i="217"/>
  <c r="BD84" i="217" s="1"/>
  <c r="BJ84" i="217" s="1"/>
  <c r="J83" i="217"/>
  <c r="BD83" i="217" s="1"/>
  <c r="BJ83" i="217" s="1"/>
  <c r="J82" i="217"/>
  <c r="BD82" i="217" s="1"/>
  <c r="BJ82" i="217" s="1"/>
  <c r="J81" i="217"/>
  <c r="BD81" i="217" s="1"/>
  <c r="BJ81" i="217" s="1"/>
  <c r="J80" i="217"/>
  <c r="BD80" i="217" s="1"/>
  <c r="BJ80" i="217" s="1"/>
  <c r="J79" i="217"/>
  <c r="BD79" i="217" s="1"/>
  <c r="BJ79" i="217" s="1"/>
  <c r="J74" i="217"/>
  <c r="BD74" i="217" s="1"/>
  <c r="BJ78" i="217" s="1"/>
  <c r="J73" i="217"/>
  <c r="BD73" i="217" s="1"/>
  <c r="BJ77" i="217" s="1"/>
  <c r="J72" i="217"/>
  <c r="BD72" i="217" s="1"/>
  <c r="BJ76" i="217" s="1"/>
  <c r="J71" i="217"/>
  <c r="BD71" i="217" s="1"/>
  <c r="BJ75" i="217" s="1"/>
  <c r="J70" i="217"/>
  <c r="BD70" i="217" s="1"/>
  <c r="J69" i="217"/>
  <c r="BD69" i="217" s="1"/>
  <c r="BJ74" i="217" s="1"/>
  <c r="J68" i="217"/>
  <c r="BD68" i="217" s="1"/>
  <c r="BJ73" i="217" s="1"/>
  <c r="J67" i="217"/>
  <c r="BD67" i="217" s="1"/>
  <c r="BJ72" i="217" s="1"/>
  <c r="J66" i="217"/>
  <c r="BD66" i="217" s="1"/>
  <c r="J65" i="217"/>
  <c r="BD65" i="217" s="1"/>
  <c r="BJ71" i="217" s="1"/>
  <c r="J64" i="217"/>
  <c r="BD64" i="217" s="1"/>
  <c r="BJ70" i="217" s="1"/>
  <c r="J63" i="217"/>
  <c r="BD63" i="217" s="1"/>
  <c r="BJ69" i="217" s="1"/>
  <c r="J62" i="217"/>
  <c r="BD62" i="217" s="1"/>
  <c r="BJ68" i="217" s="1"/>
  <c r="J61" i="217"/>
  <c r="BD61" i="217" s="1"/>
  <c r="BJ67" i="217" s="1"/>
  <c r="J60" i="217"/>
  <c r="BD60" i="217" s="1"/>
  <c r="BJ66" i="217" s="1"/>
  <c r="J59" i="217"/>
  <c r="BD59" i="217" s="1"/>
  <c r="BJ65" i="217" s="1"/>
  <c r="J58" i="217"/>
  <c r="BD58" i="217" s="1"/>
  <c r="BJ64" i="217" s="1"/>
  <c r="J57" i="217"/>
  <c r="BD57" i="217" s="1"/>
  <c r="BJ63" i="217" s="1"/>
  <c r="J56" i="217"/>
  <c r="BD56" i="217" s="1"/>
  <c r="BJ62" i="217" s="1"/>
  <c r="J55" i="217"/>
  <c r="BD55" i="217" s="1"/>
  <c r="J54" i="217"/>
  <c r="BD54" i="217" s="1"/>
  <c r="BJ61" i="217" s="1"/>
  <c r="J53" i="217"/>
  <c r="BD53" i="217" s="1"/>
  <c r="BJ60" i="217" s="1"/>
  <c r="J49" i="217"/>
  <c r="BD49" i="217" s="1"/>
  <c r="J52" i="217"/>
  <c r="BD52" i="217" s="1"/>
  <c r="BJ59" i="217" s="1"/>
  <c r="J50" i="217"/>
  <c r="BD50" i="217" s="1"/>
  <c r="J51" i="217"/>
  <c r="BD51" i="217" s="1"/>
  <c r="BJ58" i="217" s="1"/>
  <c r="J48" i="217"/>
  <c r="BD48" i="217" s="1"/>
  <c r="BJ57" i="217" s="1"/>
  <c r="J47" i="217"/>
  <c r="BD47" i="217" s="1"/>
  <c r="J46" i="217"/>
  <c r="BD46" i="217" s="1"/>
  <c r="J45" i="217"/>
  <c r="BD45" i="217" s="1"/>
  <c r="J44" i="217"/>
  <c r="BD44" i="217" s="1"/>
  <c r="J43" i="217"/>
  <c r="BD43" i="217" s="1"/>
  <c r="BJ56" i="217" s="1"/>
  <c r="J41" i="217"/>
  <c r="BD41" i="217" s="1"/>
  <c r="J42" i="217"/>
  <c r="BD42" i="217" s="1"/>
  <c r="BJ55" i="217" s="1"/>
  <c r="J40" i="217"/>
  <c r="BD40" i="217" s="1"/>
  <c r="BJ54" i="217" s="1"/>
  <c r="J39" i="217"/>
  <c r="BD39" i="217" s="1"/>
  <c r="BJ53" i="217" s="1"/>
  <c r="J38" i="217"/>
  <c r="BD38" i="217" s="1"/>
  <c r="BJ52" i="217" s="1"/>
  <c r="J37" i="217"/>
  <c r="BD37" i="217" s="1"/>
  <c r="BJ51" i="217" s="1"/>
  <c r="J36" i="217"/>
  <c r="BD36" i="217" s="1"/>
  <c r="BJ50" i="217" s="1"/>
  <c r="J35" i="217"/>
  <c r="BD35" i="217" s="1"/>
  <c r="BJ49" i="217" s="1"/>
  <c r="J34" i="217"/>
  <c r="BD34" i="217" s="1"/>
  <c r="BJ48" i="217" s="1"/>
  <c r="J33" i="217"/>
  <c r="BD33" i="217" s="1"/>
  <c r="BJ47" i="217" s="1"/>
  <c r="J32" i="217"/>
  <c r="BD32" i="217" s="1"/>
  <c r="BJ46" i="217" s="1"/>
  <c r="J31" i="217"/>
  <c r="BD31" i="217" s="1"/>
  <c r="BJ45" i="217" s="1"/>
  <c r="J30" i="217"/>
  <c r="BD30" i="217" s="1"/>
  <c r="BJ44" i="217" s="1"/>
  <c r="J29" i="217"/>
  <c r="BD29" i="217" s="1"/>
  <c r="BJ43" i="217" s="1"/>
  <c r="J28" i="217"/>
  <c r="BD28" i="217" s="1"/>
  <c r="BJ42" i="217" s="1"/>
  <c r="J27" i="217"/>
  <c r="BD27" i="217" s="1"/>
  <c r="J25" i="217"/>
  <c r="BD25" i="217" s="1"/>
  <c r="J26" i="217"/>
  <c r="BD26" i="217" s="1"/>
  <c r="BJ41" i="217" s="1"/>
  <c r="J24" i="217"/>
  <c r="BD24" i="217" s="1"/>
  <c r="BJ40" i="217" s="1"/>
  <c r="J23" i="217"/>
  <c r="BD23" i="217" s="1"/>
  <c r="J22" i="217"/>
  <c r="BD22" i="217" s="1"/>
  <c r="BJ39" i="217" s="1"/>
  <c r="J21" i="217"/>
  <c r="BD21" i="217" s="1"/>
  <c r="BJ38" i="217" s="1"/>
  <c r="J20" i="217"/>
  <c r="BD20" i="217" s="1"/>
  <c r="J18" i="217"/>
  <c r="BD18" i="217" s="1"/>
  <c r="J19" i="217"/>
  <c r="BD19" i="217" s="1"/>
  <c r="BJ37" i="217" s="1"/>
  <c r="J17" i="217"/>
  <c r="BD17" i="217" s="1"/>
  <c r="BJ36" i="217" s="1"/>
  <c r="J16" i="217"/>
  <c r="BD16" i="217" s="1"/>
  <c r="BJ35" i="217" s="1"/>
  <c r="J15" i="217"/>
  <c r="BD15" i="217" s="1"/>
  <c r="BJ34" i="217" s="1"/>
  <c r="J14" i="217"/>
  <c r="BD14" i="217" s="1"/>
  <c r="BJ33" i="217" s="1"/>
  <c r="J13" i="217"/>
  <c r="BD13" i="217" s="1"/>
  <c r="J12" i="217"/>
  <c r="BD12" i="217" s="1"/>
  <c r="BJ32" i="217" s="1"/>
  <c r="J11" i="217"/>
  <c r="BD11" i="217" s="1"/>
  <c r="BJ11" i="217" s="1"/>
  <c r="J10" i="217"/>
  <c r="BD10" i="217" s="1"/>
  <c r="BJ31" i="217" s="1"/>
  <c r="J9" i="217"/>
  <c r="BD9" i="217" s="1"/>
  <c r="BJ30" i="217" s="1"/>
  <c r="BJ10" i="217" l="1"/>
  <c r="BJ12" i="217"/>
  <c r="BJ13" i="217"/>
  <c r="BJ14" i="217"/>
  <c r="BJ9" i="217"/>
  <c r="BJ15" i="217"/>
  <c r="BJ16" i="217"/>
  <c r="BJ17" i="217"/>
  <c r="BJ19" i="217"/>
  <c r="BJ21" i="217"/>
  <c r="BJ22" i="217"/>
  <c r="BJ27" i="217"/>
  <c r="BJ18" i="217"/>
  <c r="BJ20" i="217"/>
  <c r="BJ23" i="217"/>
  <c r="BJ24" i="217"/>
  <c r="BJ29" i="217"/>
  <c r="BJ28" i="217"/>
  <c r="BJ26" i="217"/>
  <c r="BJ25" i="217"/>
  <c r="Z122" i="219" l="1"/>
  <c r="Z121" i="219"/>
  <c r="Z120" i="219"/>
  <c r="Z119" i="219"/>
  <c r="Z118" i="219"/>
  <c r="Z117" i="219"/>
  <c r="Z116" i="219"/>
  <c r="Z115" i="219"/>
  <c r="Z114" i="219"/>
  <c r="Z113" i="219"/>
  <c r="Z112" i="219"/>
  <c r="Z111" i="219"/>
  <c r="Z110" i="219"/>
  <c r="Z109" i="219"/>
  <c r="Z108" i="219"/>
  <c r="Z107" i="219"/>
  <c r="Z106" i="219"/>
  <c r="Z105" i="219"/>
  <c r="Z104" i="219"/>
  <c r="Z103" i="219"/>
  <c r="Z102" i="219"/>
  <c r="Z101" i="219"/>
  <c r="Z100" i="219"/>
  <c r="Z99" i="219"/>
  <c r="Z98" i="219"/>
  <c r="Z97" i="219"/>
  <c r="Z96" i="219"/>
  <c r="Z95" i="219"/>
  <c r="Z94" i="219"/>
  <c r="Z93" i="219"/>
  <c r="Z92" i="219"/>
  <c r="Z91" i="219"/>
  <c r="Z90" i="219"/>
  <c r="Z89" i="219"/>
  <c r="Z88" i="219"/>
  <c r="Z87" i="219"/>
  <c r="Z86" i="219"/>
  <c r="Z85" i="219"/>
  <c r="Z84" i="219"/>
  <c r="Z83" i="219"/>
  <c r="Z82" i="219"/>
  <c r="Z81" i="219"/>
  <c r="Z80" i="219"/>
  <c r="Z79" i="219"/>
  <c r="Z78" i="219"/>
  <c r="Z77" i="219"/>
  <c r="Z76" i="219"/>
  <c r="Z75" i="219"/>
  <c r="Z74" i="219"/>
  <c r="Z73" i="219"/>
  <c r="Z72" i="219"/>
  <c r="Z71" i="219"/>
  <c r="Z70" i="219"/>
  <c r="Z69" i="219"/>
  <c r="Z68" i="219"/>
  <c r="Z67" i="219"/>
  <c r="Z66" i="219"/>
  <c r="Z65" i="219"/>
  <c r="Z64" i="219"/>
  <c r="Z63" i="219"/>
  <c r="Z62" i="219"/>
  <c r="Z61" i="219"/>
  <c r="Z60" i="219"/>
  <c r="Z59" i="219"/>
  <c r="Z58" i="219"/>
  <c r="Z57" i="219"/>
  <c r="Z56" i="219"/>
  <c r="Z55" i="219"/>
  <c r="Z54" i="219"/>
  <c r="Z53" i="219"/>
  <c r="Z52" i="219"/>
  <c r="Z51" i="219"/>
  <c r="Z50" i="219"/>
  <c r="Z49" i="219"/>
  <c r="Z48" i="219"/>
  <c r="Z47" i="219"/>
  <c r="Z46" i="219"/>
  <c r="Z45" i="219"/>
  <c r="Z44" i="219"/>
  <c r="Z43" i="219"/>
  <c r="Z42" i="219"/>
  <c r="Z41" i="219"/>
  <c r="Z40" i="219"/>
  <c r="Z39" i="219"/>
  <c r="Z38" i="219"/>
  <c r="Z37" i="219"/>
  <c r="Z36" i="219"/>
  <c r="Z35" i="219"/>
  <c r="Z34" i="219"/>
  <c r="Z33" i="219"/>
  <c r="Z32" i="219"/>
  <c r="Z31" i="219"/>
  <c r="Z30" i="219"/>
  <c r="Z29" i="219"/>
  <c r="Z28" i="219"/>
  <c r="Z27" i="219"/>
  <c r="Z26" i="219"/>
  <c r="Z25" i="219"/>
  <c r="Z24" i="219"/>
  <c r="Z23" i="219"/>
  <c r="Z22" i="219"/>
  <c r="Z21" i="219"/>
  <c r="Z20" i="219"/>
  <c r="Z19" i="219"/>
  <c r="Z18" i="219"/>
  <c r="Z17" i="219"/>
  <c r="Z16" i="219"/>
  <c r="Z15" i="219"/>
  <c r="Z14" i="219"/>
  <c r="Z13" i="219"/>
  <c r="Z12" i="219"/>
  <c r="Z11" i="219"/>
  <c r="Z10" i="219"/>
  <c r="U79" i="217"/>
  <c r="U9" i="217"/>
  <c r="U19" i="217"/>
  <c r="U12" i="217"/>
  <c r="U21" i="217"/>
  <c r="U24" i="217"/>
  <c r="U28" i="217"/>
  <c r="U39" i="217"/>
  <c r="BC39" i="217" s="1"/>
  <c r="BI39" i="217" s="1"/>
  <c r="U42" i="217"/>
  <c r="U31" i="217"/>
  <c r="U51" i="217"/>
  <c r="U32" i="217"/>
  <c r="U30" i="217"/>
  <c r="U59" i="217"/>
  <c r="U52" i="217"/>
  <c r="U67" i="217"/>
  <c r="U71" i="217"/>
  <c r="BC71" i="217" s="1"/>
  <c r="BI71" i="217" s="1"/>
  <c r="U102" i="217"/>
  <c r="BC102" i="217" s="1"/>
  <c r="BI102" i="217" s="1"/>
  <c r="U29" i="217"/>
  <c r="U97" i="217"/>
  <c r="BC97" i="217" s="1"/>
  <c r="BI97" i="217" s="1"/>
  <c r="U93" i="217"/>
  <c r="BC93" i="217" s="1"/>
  <c r="BI93" i="217" s="1"/>
  <c r="U91" i="217"/>
  <c r="BC91" i="217" s="1"/>
  <c r="BI91" i="217" s="1"/>
  <c r="U10" i="217"/>
  <c r="U14" i="217"/>
  <c r="U17" i="217"/>
  <c r="U15" i="217"/>
  <c r="U16" i="217"/>
  <c r="U38" i="217"/>
  <c r="BC38" i="217" s="1"/>
  <c r="BI38" i="217" s="1"/>
  <c r="U22" i="217"/>
  <c r="U43" i="217"/>
  <c r="BC43" i="217" s="1"/>
  <c r="BI43" i="217" s="1"/>
  <c r="U26" i="217"/>
  <c r="U34" i="217"/>
  <c r="U33" i="217"/>
  <c r="U56" i="217"/>
  <c r="BC56" i="217" s="1"/>
  <c r="BI56" i="217" s="1"/>
  <c r="U60" i="217"/>
  <c r="BC60" i="217" s="1"/>
  <c r="BI60" i="217" s="1"/>
  <c r="U62" i="217"/>
  <c r="U35" i="217"/>
  <c r="U36" i="217"/>
  <c r="U103" i="217"/>
  <c r="BC103" i="217" s="1"/>
  <c r="BI103" i="217" s="1"/>
  <c r="U100" i="217"/>
  <c r="BC100" i="217" s="1"/>
  <c r="BI100" i="217" s="1"/>
  <c r="U54" i="217"/>
  <c r="U94" i="217"/>
  <c r="BC94" i="217" s="1"/>
  <c r="BI94" i="217" s="1"/>
  <c r="BC92" i="219"/>
  <c r="U105" i="219"/>
  <c r="BC105" i="219" s="1"/>
  <c r="U104" i="219"/>
  <c r="BC104" i="219" s="1"/>
  <c r="U103" i="219"/>
  <c r="U102" i="219"/>
  <c r="BC102" i="219" s="1"/>
  <c r="U101" i="219"/>
  <c r="BC101" i="219" s="1"/>
  <c r="U100" i="219"/>
  <c r="BC100" i="219" s="1"/>
  <c r="U99" i="219"/>
  <c r="U76" i="219"/>
  <c r="U98" i="219"/>
  <c r="BC98" i="219" s="1"/>
  <c r="U37" i="219"/>
  <c r="U97" i="219"/>
  <c r="U75" i="219"/>
  <c r="BC75" i="219" s="1"/>
  <c r="U70" i="219"/>
  <c r="U36" i="219"/>
  <c r="U55" i="219"/>
  <c r="U62" i="219"/>
  <c r="U31" i="219"/>
  <c r="U52" i="219"/>
  <c r="U30" i="219"/>
  <c r="U48" i="219"/>
  <c r="U42" i="219"/>
  <c r="BC42" i="219" s="1"/>
  <c r="U22" i="219"/>
  <c r="U16" i="219"/>
  <c r="U21" i="219"/>
  <c r="U14" i="219"/>
  <c r="U13" i="219"/>
  <c r="U9" i="219"/>
  <c r="U96" i="219"/>
  <c r="BC96" i="219" s="1"/>
  <c r="U95" i="219"/>
  <c r="BC95" i="219" s="1"/>
  <c r="U94" i="219"/>
  <c r="U93" i="219"/>
  <c r="BC93" i="219" s="1"/>
  <c r="U61" i="219"/>
  <c r="U68" i="219"/>
  <c r="U74" i="219"/>
  <c r="BC74" i="219" s="1"/>
  <c r="U67" i="219"/>
  <c r="U41" i="219"/>
  <c r="U60" i="219"/>
  <c r="BC60" i="219" s="1"/>
  <c r="U29" i="219"/>
  <c r="U54" i="219"/>
  <c r="BC54" i="219" s="1"/>
  <c r="U25" i="219"/>
  <c r="U47" i="219"/>
  <c r="BC47" i="219" s="1"/>
  <c r="U40" i="219"/>
  <c r="BC40" i="219" s="1"/>
  <c r="U18" i="219"/>
  <c r="U33" i="219"/>
  <c r="BC33" i="219" s="1"/>
  <c r="U28" i="219"/>
  <c r="BC28" i="219" s="1"/>
  <c r="U27" i="219"/>
  <c r="BC27" i="219" s="1"/>
  <c r="U15" i="219"/>
  <c r="U12" i="219"/>
  <c r="U91" i="219"/>
  <c r="BC91" i="219" s="1"/>
  <c r="U69" i="219"/>
  <c r="U11" i="219"/>
  <c r="U26" i="219"/>
  <c r="BC26" i="219" s="1"/>
  <c r="U17" i="219"/>
  <c r="U19" i="219"/>
  <c r="U23" i="219"/>
  <c r="U20" i="219"/>
  <c r="U44" i="219"/>
  <c r="BC44" i="219" s="1"/>
  <c r="U51" i="219"/>
  <c r="BC51" i="219" s="1"/>
  <c r="U53" i="219"/>
  <c r="BC53" i="219" s="1"/>
  <c r="U45" i="219"/>
  <c r="U59" i="219"/>
  <c r="BC59" i="219" s="1"/>
  <c r="U38" i="219"/>
  <c r="U66" i="219"/>
  <c r="BC66" i="219" s="1"/>
  <c r="U57" i="219"/>
  <c r="U46" i="219"/>
  <c r="U78" i="219"/>
  <c r="BC78" i="219" s="1"/>
  <c r="U79" i="219"/>
  <c r="U80" i="219"/>
  <c r="BC80" i="219" s="1"/>
  <c r="U81" i="219"/>
  <c r="U82" i="219"/>
  <c r="BC82" i="219" s="1"/>
  <c r="U83" i="219"/>
  <c r="U84" i="219"/>
  <c r="BC84" i="219" s="1"/>
  <c r="U85" i="219"/>
  <c r="BC85" i="219" s="1"/>
  <c r="U86" i="219"/>
  <c r="BC86" i="219" s="1"/>
  <c r="U87" i="219"/>
  <c r="BC87" i="219" s="1"/>
  <c r="U88" i="219"/>
  <c r="BC88" i="219" s="1"/>
  <c r="U89" i="219"/>
  <c r="U10" i="219"/>
  <c r="M10" i="219"/>
  <c r="BC10" i="219" s="1"/>
  <c r="BI10" i="219" s="1"/>
  <c r="R89" i="219"/>
  <c r="R88" i="219"/>
  <c r="R87" i="219"/>
  <c r="R86" i="219"/>
  <c r="R85" i="219"/>
  <c r="R84" i="219"/>
  <c r="R83" i="219"/>
  <c r="R82" i="219"/>
  <c r="R81" i="219"/>
  <c r="R80" i="219"/>
  <c r="R79" i="219"/>
  <c r="R78" i="219"/>
  <c r="R46" i="219"/>
  <c r="R57" i="219"/>
  <c r="R66" i="219"/>
  <c r="R38" i="219"/>
  <c r="R59" i="219"/>
  <c r="R45" i="219"/>
  <c r="R53" i="219"/>
  <c r="R51" i="219"/>
  <c r="R44" i="219"/>
  <c r="R20" i="219"/>
  <c r="R23" i="219"/>
  <c r="R19" i="219"/>
  <c r="R17" i="219"/>
  <c r="R26" i="219"/>
  <c r="R11" i="219"/>
  <c r="R10" i="219"/>
  <c r="BI105" i="219"/>
  <c r="BI104" i="219"/>
  <c r="BI102" i="219"/>
  <c r="BI101" i="219"/>
  <c r="BI100" i="219"/>
  <c r="BI98" i="219"/>
  <c r="BI75" i="219"/>
  <c r="BI42" i="219"/>
  <c r="BI96" i="219"/>
  <c r="BI95" i="219"/>
  <c r="BI93" i="219"/>
  <c r="BI74" i="219"/>
  <c r="BI60" i="219"/>
  <c r="BI54" i="219"/>
  <c r="BI47" i="219"/>
  <c r="BI40" i="219"/>
  <c r="BI33" i="219"/>
  <c r="BI28" i="219"/>
  <c r="BI27" i="219"/>
  <c r="BI92" i="219"/>
  <c r="BI91" i="219"/>
  <c r="BI88" i="219"/>
  <c r="BI87" i="219"/>
  <c r="BI85" i="219"/>
  <c r="BI86" i="219"/>
  <c r="BI84" i="219"/>
  <c r="BI80" i="219"/>
  <c r="BI82" i="219"/>
  <c r="BI78" i="219"/>
  <c r="BI66" i="219"/>
  <c r="BI59" i="219"/>
  <c r="BI44" i="219"/>
  <c r="BI53" i="219"/>
  <c r="BI51" i="219"/>
  <c r="BI26" i="219"/>
  <c r="Z9" i="219"/>
  <c r="R122" i="219"/>
  <c r="R121" i="219"/>
  <c r="R120" i="219"/>
  <c r="R119" i="219"/>
  <c r="R118" i="219"/>
  <c r="R117" i="219"/>
  <c r="R116" i="219"/>
  <c r="R115" i="219"/>
  <c r="R114" i="219"/>
  <c r="R113" i="219"/>
  <c r="R112" i="219"/>
  <c r="R111" i="219"/>
  <c r="R110" i="219"/>
  <c r="R109" i="219"/>
  <c r="R108" i="219"/>
  <c r="R107" i="219"/>
  <c r="R106" i="219"/>
  <c r="R77" i="219"/>
  <c r="R73" i="219"/>
  <c r="R72" i="219"/>
  <c r="R71" i="219"/>
  <c r="R65" i="219"/>
  <c r="R64" i="219"/>
  <c r="R63" i="219"/>
  <c r="R58" i="219"/>
  <c r="R56" i="219"/>
  <c r="R50" i="219"/>
  <c r="R49" i="219"/>
  <c r="R43" i="219"/>
  <c r="R35" i="219"/>
  <c r="R34" i="219"/>
  <c r="R32" i="219"/>
  <c r="R24" i="219"/>
  <c r="R105" i="219"/>
  <c r="R104" i="219"/>
  <c r="R103" i="219"/>
  <c r="R102" i="219"/>
  <c r="R101" i="219"/>
  <c r="R100" i="219"/>
  <c r="R99" i="219"/>
  <c r="R76" i="219"/>
  <c r="R98" i="219"/>
  <c r="R37" i="219"/>
  <c r="R97" i="219"/>
  <c r="R75" i="219"/>
  <c r="R70" i="219"/>
  <c r="R36" i="219"/>
  <c r="R55" i="219"/>
  <c r="R62" i="219"/>
  <c r="R31" i="219"/>
  <c r="R52" i="219"/>
  <c r="R30" i="219"/>
  <c r="R48" i="219"/>
  <c r="R42" i="219"/>
  <c r="R22" i="219"/>
  <c r="R16" i="219"/>
  <c r="R21" i="219"/>
  <c r="R14" i="219"/>
  <c r="R13" i="219"/>
  <c r="R9" i="219"/>
  <c r="R96" i="219"/>
  <c r="R95" i="219"/>
  <c r="R94" i="219"/>
  <c r="R93" i="219"/>
  <c r="R61" i="219"/>
  <c r="R68" i="219"/>
  <c r="R74" i="219"/>
  <c r="R67" i="219"/>
  <c r="R41" i="219"/>
  <c r="R60" i="219"/>
  <c r="R29" i="219"/>
  <c r="R54" i="219"/>
  <c r="R25" i="219"/>
  <c r="R47" i="219"/>
  <c r="R40" i="219"/>
  <c r="R18" i="219"/>
  <c r="R33" i="219"/>
  <c r="R28" i="219"/>
  <c r="R27" i="219"/>
  <c r="R15" i="219"/>
  <c r="R12" i="219"/>
  <c r="R92" i="219"/>
  <c r="R91" i="219"/>
  <c r="R69" i="219"/>
  <c r="R39" i="219"/>
  <c r="R90" i="219"/>
  <c r="J122" i="219"/>
  <c r="BD122" i="219" s="1"/>
  <c r="BJ122" i="219" s="1"/>
  <c r="J121" i="219"/>
  <c r="BD121" i="219" s="1"/>
  <c r="BJ121" i="219" s="1"/>
  <c r="J120" i="219"/>
  <c r="BD120" i="219" s="1"/>
  <c r="BJ120" i="219" s="1"/>
  <c r="J119" i="219"/>
  <c r="BD119" i="219" s="1"/>
  <c r="BJ119" i="219" s="1"/>
  <c r="J118" i="219"/>
  <c r="BD118" i="219" s="1"/>
  <c r="BJ118" i="219" s="1"/>
  <c r="J117" i="219"/>
  <c r="BD117" i="219" s="1"/>
  <c r="BJ117" i="219" s="1"/>
  <c r="J116" i="219"/>
  <c r="BD116" i="219" s="1"/>
  <c r="BJ116" i="219" s="1"/>
  <c r="J115" i="219"/>
  <c r="BD115" i="219" s="1"/>
  <c r="BJ115" i="219" s="1"/>
  <c r="J114" i="219"/>
  <c r="BD114" i="219" s="1"/>
  <c r="BJ114" i="219" s="1"/>
  <c r="J113" i="219"/>
  <c r="BD113" i="219" s="1"/>
  <c r="BJ113" i="219" s="1"/>
  <c r="J112" i="219"/>
  <c r="BD112" i="219" s="1"/>
  <c r="BJ112" i="219" s="1"/>
  <c r="J111" i="219"/>
  <c r="BD111" i="219" s="1"/>
  <c r="BJ111" i="219" s="1"/>
  <c r="J110" i="219"/>
  <c r="BD110" i="219" s="1"/>
  <c r="BJ110" i="219" s="1"/>
  <c r="J109" i="219"/>
  <c r="BD109" i="219" s="1"/>
  <c r="BJ109" i="219" s="1"/>
  <c r="J108" i="219"/>
  <c r="BD108" i="219" s="1"/>
  <c r="BJ108" i="219" s="1"/>
  <c r="J107" i="219"/>
  <c r="BD107" i="219" s="1"/>
  <c r="BJ107" i="219" s="1"/>
  <c r="J106" i="219"/>
  <c r="BD106" i="219" s="1"/>
  <c r="BJ106" i="219" s="1"/>
  <c r="J77" i="219"/>
  <c r="BD77" i="219" s="1"/>
  <c r="BJ77" i="219" s="1"/>
  <c r="J73" i="219"/>
  <c r="BD73" i="219" s="1"/>
  <c r="BJ73" i="219" s="1"/>
  <c r="J72" i="219"/>
  <c r="BD72" i="219" s="1"/>
  <c r="BJ72" i="219" s="1"/>
  <c r="J71" i="219"/>
  <c r="BD71" i="219" s="1"/>
  <c r="BJ71" i="219" s="1"/>
  <c r="J65" i="219"/>
  <c r="BD65" i="219" s="1"/>
  <c r="BJ65" i="219" s="1"/>
  <c r="J64" i="219"/>
  <c r="BD64" i="219" s="1"/>
  <c r="BJ64" i="219" s="1"/>
  <c r="J63" i="219"/>
  <c r="BD63" i="219" s="1"/>
  <c r="BJ63" i="219" s="1"/>
  <c r="J58" i="219"/>
  <c r="BD58" i="219" s="1"/>
  <c r="BJ58" i="219" s="1"/>
  <c r="J56" i="219"/>
  <c r="BD56" i="219" s="1"/>
  <c r="BJ56" i="219" s="1"/>
  <c r="J50" i="219"/>
  <c r="BD50" i="219" s="1"/>
  <c r="BJ50" i="219" s="1"/>
  <c r="J49" i="219"/>
  <c r="BD49" i="219" s="1"/>
  <c r="BJ49" i="219" s="1"/>
  <c r="J43" i="219"/>
  <c r="BD43" i="219" s="1"/>
  <c r="BJ43" i="219" s="1"/>
  <c r="J35" i="219"/>
  <c r="BD35" i="219" s="1"/>
  <c r="BJ35" i="219" s="1"/>
  <c r="J34" i="219"/>
  <c r="BD34" i="219" s="1"/>
  <c r="BJ34" i="219" s="1"/>
  <c r="J32" i="219"/>
  <c r="BD32" i="219" s="1"/>
  <c r="BJ32" i="219" s="1"/>
  <c r="J24" i="219"/>
  <c r="BD24" i="219" s="1"/>
  <c r="BJ24" i="219" s="1"/>
  <c r="J105" i="219"/>
  <c r="BD105" i="219" s="1"/>
  <c r="BJ105" i="219" s="1"/>
  <c r="J104" i="219"/>
  <c r="BD104" i="219" s="1"/>
  <c r="BJ104" i="219" s="1"/>
  <c r="J103" i="219"/>
  <c r="BD103" i="219" s="1"/>
  <c r="BJ103" i="219" s="1"/>
  <c r="J102" i="219"/>
  <c r="BD102" i="219" s="1"/>
  <c r="BJ102" i="219" s="1"/>
  <c r="J101" i="219"/>
  <c r="BD101" i="219" s="1"/>
  <c r="BJ101" i="219" s="1"/>
  <c r="J100" i="219"/>
  <c r="BD100" i="219" s="1"/>
  <c r="BJ100" i="219" s="1"/>
  <c r="J99" i="219"/>
  <c r="BD99" i="219" s="1"/>
  <c r="BJ99" i="219" s="1"/>
  <c r="J76" i="219"/>
  <c r="BD76" i="219" s="1"/>
  <c r="BJ76" i="219" s="1"/>
  <c r="J98" i="219"/>
  <c r="BD98" i="219" s="1"/>
  <c r="BJ98" i="219" s="1"/>
  <c r="J37" i="219"/>
  <c r="BD37" i="219" s="1"/>
  <c r="BJ37" i="219" s="1"/>
  <c r="J97" i="219"/>
  <c r="BD97" i="219" s="1"/>
  <c r="BJ97" i="219" s="1"/>
  <c r="J75" i="219"/>
  <c r="BD75" i="219" s="1"/>
  <c r="BJ75" i="219" s="1"/>
  <c r="J70" i="219"/>
  <c r="BD70" i="219" s="1"/>
  <c r="BJ70" i="219" s="1"/>
  <c r="J36" i="219"/>
  <c r="BD36" i="219" s="1"/>
  <c r="BJ36" i="219" s="1"/>
  <c r="J55" i="219"/>
  <c r="BD55" i="219" s="1"/>
  <c r="BJ55" i="219" s="1"/>
  <c r="J62" i="219"/>
  <c r="BD62" i="219" s="1"/>
  <c r="BJ62" i="219" s="1"/>
  <c r="J31" i="219"/>
  <c r="BD31" i="219" s="1"/>
  <c r="BJ31" i="219" s="1"/>
  <c r="J52" i="219"/>
  <c r="BD52" i="219" s="1"/>
  <c r="BJ52" i="219" s="1"/>
  <c r="J30" i="219"/>
  <c r="BD30" i="219" s="1"/>
  <c r="BJ30" i="219" s="1"/>
  <c r="J48" i="219"/>
  <c r="BD48" i="219" s="1"/>
  <c r="BJ48" i="219" s="1"/>
  <c r="J42" i="219"/>
  <c r="BD42" i="219" s="1"/>
  <c r="BJ42" i="219" s="1"/>
  <c r="J22" i="219"/>
  <c r="BD22" i="219" s="1"/>
  <c r="BJ22" i="219" s="1"/>
  <c r="J16" i="219"/>
  <c r="BD16" i="219" s="1"/>
  <c r="BJ16" i="219" s="1"/>
  <c r="J21" i="219"/>
  <c r="BD21" i="219" s="1"/>
  <c r="BJ21" i="219" s="1"/>
  <c r="J14" i="219"/>
  <c r="BD14" i="219" s="1"/>
  <c r="BJ14" i="219" s="1"/>
  <c r="J13" i="219"/>
  <c r="BD13" i="219" s="1"/>
  <c r="BJ13" i="219" s="1"/>
  <c r="J9" i="219"/>
  <c r="BD9" i="219" s="1"/>
  <c r="BJ9" i="219" s="1"/>
  <c r="J96" i="219"/>
  <c r="BD96" i="219" s="1"/>
  <c r="BJ96" i="219" s="1"/>
  <c r="J95" i="219"/>
  <c r="BD95" i="219" s="1"/>
  <c r="BJ95" i="219" s="1"/>
  <c r="J94" i="219"/>
  <c r="BD94" i="219" s="1"/>
  <c r="BJ94" i="219" s="1"/>
  <c r="J93" i="219"/>
  <c r="BD93" i="219" s="1"/>
  <c r="BJ93" i="219" s="1"/>
  <c r="J61" i="219"/>
  <c r="BD61" i="219" s="1"/>
  <c r="BJ61" i="219" s="1"/>
  <c r="J68" i="219"/>
  <c r="BD68" i="219" s="1"/>
  <c r="BJ68" i="219" s="1"/>
  <c r="J74" i="219"/>
  <c r="BD74" i="219" s="1"/>
  <c r="BJ74" i="219" s="1"/>
  <c r="J67" i="219"/>
  <c r="BD67" i="219" s="1"/>
  <c r="BJ67" i="219" s="1"/>
  <c r="J41" i="219"/>
  <c r="BD41" i="219" s="1"/>
  <c r="BJ41" i="219" s="1"/>
  <c r="J60" i="219"/>
  <c r="BD60" i="219" s="1"/>
  <c r="BJ60" i="219" s="1"/>
  <c r="J29" i="219"/>
  <c r="BD29" i="219" s="1"/>
  <c r="BJ29" i="219" s="1"/>
  <c r="J54" i="219"/>
  <c r="BD54" i="219" s="1"/>
  <c r="BJ54" i="219" s="1"/>
  <c r="J25" i="219"/>
  <c r="BD25" i="219" s="1"/>
  <c r="BJ25" i="219" s="1"/>
  <c r="J47" i="219"/>
  <c r="BD47" i="219" s="1"/>
  <c r="BJ47" i="219" s="1"/>
  <c r="J40" i="219"/>
  <c r="BD40" i="219" s="1"/>
  <c r="BJ40" i="219" s="1"/>
  <c r="J18" i="219"/>
  <c r="BD18" i="219" s="1"/>
  <c r="BJ18" i="219" s="1"/>
  <c r="J33" i="219"/>
  <c r="BD33" i="219" s="1"/>
  <c r="BJ33" i="219" s="1"/>
  <c r="J28" i="219"/>
  <c r="BD28" i="219" s="1"/>
  <c r="BJ28" i="219" s="1"/>
  <c r="J27" i="219"/>
  <c r="BD27" i="219" s="1"/>
  <c r="BJ27" i="219" s="1"/>
  <c r="J15" i="219"/>
  <c r="BD15" i="219" s="1"/>
  <c r="BJ15" i="219" s="1"/>
  <c r="J12" i="219"/>
  <c r="BD12" i="219" s="1"/>
  <c r="BJ12" i="219" s="1"/>
  <c r="J92" i="219"/>
  <c r="BD92" i="219" s="1"/>
  <c r="BJ92" i="219" s="1"/>
  <c r="J91" i="219"/>
  <c r="BD91" i="219" s="1"/>
  <c r="BJ91" i="219" s="1"/>
  <c r="J69" i="219"/>
  <c r="BD69" i="219" s="1"/>
  <c r="BJ69" i="219" s="1"/>
  <c r="J39" i="219"/>
  <c r="BD39" i="219" s="1"/>
  <c r="BJ39" i="219" s="1"/>
  <c r="J90" i="219"/>
  <c r="BD90" i="219" s="1"/>
  <c r="BJ90" i="219" s="1"/>
  <c r="J88" i="219"/>
  <c r="BD88" i="219" s="1"/>
  <c r="BJ88" i="219" s="1"/>
  <c r="J89" i="219"/>
  <c r="BD89" i="219" s="1"/>
  <c r="BJ89" i="219" s="1"/>
  <c r="J87" i="219"/>
  <c r="BD87" i="219" s="1"/>
  <c r="BJ87" i="219" s="1"/>
  <c r="J85" i="219"/>
  <c r="BD85" i="219" s="1"/>
  <c r="BJ85" i="219" s="1"/>
  <c r="J86" i="219"/>
  <c r="BD86" i="219" s="1"/>
  <c r="BJ86" i="219" s="1"/>
  <c r="J84" i="219"/>
  <c r="BD84" i="219" s="1"/>
  <c r="BJ84" i="219" s="1"/>
  <c r="J79" i="219"/>
  <c r="BD79" i="219" s="1"/>
  <c r="BJ79" i="219" s="1"/>
  <c r="J80" i="219"/>
  <c r="BD80" i="219" s="1"/>
  <c r="BJ80" i="219" s="1"/>
  <c r="J81" i="219"/>
  <c r="BD81" i="219" s="1"/>
  <c r="BJ81" i="219" s="1"/>
  <c r="J83" i="219"/>
  <c r="BD83" i="219" s="1"/>
  <c r="BJ83" i="219" s="1"/>
  <c r="J82" i="219"/>
  <c r="BD82" i="219" s="1"/>
  <c r="BJ82" i="219" s="1"/>
  <c r="J78" i="219"/>
  <c r="BD78" i="219" s="1"/>
  <c r="BJ78" i="219" s="1"/>
  <c r="J57" i="219"/>
  <c r="BD57" i="219" s="1"/>
  <c r="BJ57" i="219" s="1"/>
  <c r="J38" i="219"/>
  <c r="BD38" i="219" s="1"/>
  <c r="BJ38" i="219" s="1"/>
  <c r="J46" i="219"/>
  <c r="BD46" i="219" s="1"/>
  <c r="BJ46" i="219" s="1"/>
  <c r="J66" i="219"/>
  <c r="BD66" i="219" s="1"/>
  <c r="BJ66" i="219" s="1"/>
  <c r="J45" i="219"/>
  <c r="BD45" i="219" s="1"/>
  <c r="BJ45" i="219" s="1"/>
  <c r="J59" i="219"/>
  <c r="BD59" i="219" s="1"/>
  <c r="BJ59" i="219" s="1"/>
  <c r="J44" i="219"/>
  <c r="BD44" i="219" s="1"/>
  <c r="BJ44" i="219" s="1"/>
  <c r="J53" i="219"/>
  <c r="BD53" i="219" s="1"/>
  <c r="BJ53" i="219" s="1"/>
  <c r="J51" i="219"/>
  <c r="BD51" i="219" s="1"/>
  <c r="BJ51" i="219" s="1"/>
  <c r="J19" i="219"/>
  <c r="BD19" i="219" s="1"/>
  <c r="BJ19" i="219" s="1"/>
  <c r="J23" i="219"/>
  <c r="BD23" i="219" s="1"/>
  <c r="BJ23" i="219" s="1"/>
  <c r="J20" i="219"/>
  <c r="BD20" i="219" s="1"/>
  <c r="BJ20" i="219" s="1"/>
  <c r="J17" i="219"/>
  <c r="BD17" i="219" s="1"/>
  <c r="BJ17" i="219" s="1"/>
  <c r="J11" i="219"/>
  <c r="BD11" i="219" s="1"/>
  <c r="BJ11" i="219" s="1"/>
  <c r="J26" i="219"/>
  <c r="BD26" i="219" s="1"/>
  <c r="BJ26" i="219" s="1"/>
  <c r="J10" i="219"/>
  <c r="BD10" i="219" s="1"/>
  <c r="BJ10" i="219" s="1"/>
  <c r="M18" i="219" l="1"/>
  <c r="BC18" i="219" s="1"/>
  <c r="BI18" i="219" s="1"/>
  <c r="M20" i="219"/>
  <c r="BC20" i="219" s="1"/>
  <c r="BI20" i="219" s="1"/>
  <c r="M15" i="219"/>
  <c r="BC15" i="219" s="1"/>
  <c r="BI15" i="219" s="1"/>
  <c r="M19" i="219"/>
  <c r="BC19" i="219" s="1"/>
  <c r="BI19" i="219" s="1"/>
  <c r="M39" i="219"/>
  <c r="BC39" i="219" s="1"/>
  <c r="BI39" i="219" s="1"/>
  <c r="M23" i="219"/>
  <c r="BC23" i="219" s="1"/>
  <c r="BI23" i="219" s="1"/>
  <c r="M46" i="219"/>
  <c r="BC46" i="219" s="1"/>
  <c r="BI46" i="219" s="1"/>
  <c r="M29" i="219"/>
  <c r="BC29" i="219" s="1"/>
  <c r="BI29" i="219" s="1"/>
  <c r="M38" i="219"/>
  <c r="BC38" i="219" s="1"/>
  <c r="BI38" i="219" s="1"/>
  <c r="M30" i="219"/>
  <c r="BC30" i="219" s="1"/>
  <c r="BI30" i="219" s="1"/>
  <c r="M57" i="219"/>
  <c r="BC57" i="219" s="1"/>
  <c r="BI57" i="219" s="1"/>
  <c r="M45" i="219"/>
  <c r="BC45" i="219" s="1"/>
  <c r="BI45" i="219" s="1"/>
  <c r="M71" i="219"/>
  <c r="BC71" i="219" s="1"/>
  <c r="BI71" i="219" s="1"/>
  <c r="M52" i="219"/>
  <c r="BC52" i="219" s="1"/>
  <c r="BI52" i="219" s="1"/>
  <c r="M106" i="219"/>
  <c r="BC106" i="219" s="1"/>
  <c r="BI106" i="219" s="1"/>
  <c r="M90" i="219"/>
  <c r="BC90" i="219" s="1"/>
  <c r="BI90" i="219" s="1"/>
  <c r="M107" i="219"/>
  <c r="BC107" i="219" s="1"/>
  <c r="BI107" i="219" s="1"/>
  <c r="M67" i="219"/>
  <c r="BC67" i="219" s="1"/>
  <c r="BI67" i="219" s="1"/>
  <c r="M81" i="219"/>
  <c r="BC81" i="219" s="1"/>
  <c r="BI81" i="219" s="1"/>
  <c r="M108" i="219"/>
  <c r="BC108" i="219" s="1"/>
  <c r="BI108" i="219" s="1"/>
  <c r="M109" i="219"/>
  <c r="BC109" i="219" s="1"/>
  <c r="BI109" i="219" s="1"/>
  <c r="M83" i="219"/>
  <c r="BC83" i="219" s="1"/>
  <c r="BI83" i="219" s="1"/>
  <c r="M103" i="219"/>
  <c r="BC103" i="219" s="1"/>
  <c r="BI103" i="219" s="1"/>
  <c r="M48" i="219"/>
  <c r="BC48" i="219" s="1"/>
  <c r="BI48" i="219" s="1"/>
  <c r="M110" i="219"/>
  <c r="BC110" i="219" s="1"/>
  <c r="BI110" i="219" s="1"/>
  <c r="M94" i="219"/>
  <c r="BC94" i="219" s="1"/>
  <c r="BI94" i="219" s="1"/>
  <c r="M111" i="219"/>
  <c r="BC111" i="219" s="1"/>
  <c r="BI111" i="219" s="1"/>
  <c r="M79" i="219"/>
  <c r="BC79" i="219" s="1"/>
  <c r="BI79" i="219" s="1"/>
  <c r="M89" i="219"/>
  <c r="BC89" i="219" s="1"/>
  <c r="BI89" i="219" s="1"/>
  <c r="M112" i="219"/>
  <c r="BC112" i="219" s="1"/>
  <c r="BI112" i="219" s="1"/>
  <c r="M113" i="219"/>
  <c r="BC113" i="219" s="1"/>
  <c r="BI113" i="219" s="1"/>
  <c r="M114" i="219"/>
  <c r="BC114" i="219" s="1"/>
  <c r="BI114" i="219" s="1"/>
  <c r="M9" i="219"/>
  <c r="BC9" i="219" s="1"/>
  <c r="BI9" i="219" s="1"/>
  <c r="M13" i="219"/>
  <c r="BC13" i="219" s="1"/>
  <c r="BI13" i="219" s="1"/>
  <c r="M14" i="219"/>
  <c r="BC14" i="219" s="1"/>
  <c r="BI14" i="219" s="1"/>
  <c r="M32" i="219"/>
  <c r="BC32" i="219" s="1"/>
  <c r="BI32" i="219" s="1"/>
  <c r="M34" i="219"/>
  <c r="BC34" i="219" s="1"/>
  <c r="BI34" i="219" s="1"/>
  <c r="M37" i="219"/>
  <c r="BC37" i="219" s="1"/>
  <c r="BI37" i="219" s="1"/>
  <c r="M43" i="219"/>
  <c r="BC43" i="219" s="1"/>
  <c r="BI43" i="219" s="1"/>
  <c r="M49" i="219"/>
  <c r="BC49" i="219" s="1"/>
  <c r="BI49" i="219" s="1"/>
  <c r="M36" i="219"/>
  <c r="BC36" i="219" s="1"/>
  <c r="BI36" i="219" s="1"/>
  <c r="M31" i="219"/>
  <c r="BC31" i="219" s="1"/>
  <c r="BI31" i="219" s="1"/>
  <c r="M58" i="219"/>
  <c r="BC58" i="219" s="1"/>
  <c r="BI58" i="219" s="1"/>
  <c r="M63" i="219"/>
  <c r="BC63" i="219" s="1"/>
  <c r="BI63" i="219" s="1"/>
  <c r="M64" i="219"/>
  <c r="BC64" i="219" s="1"/>
  <c r="BI64" i="219" s="1"/>
  <c r="M55" i="219"/>
  <c r="BC55" i="219" s="1"/>
  <c r="BI55" i="219" s="1"/>
  <c r="M72" i="219"/>
  <c r="BC72" i="219" s="1"/>
  <c r="BI72" i="219" s="1"/>
  <c r="M76" i="219"/>
  <c r="BC76" i="219" s="1"/>
  <c r="BI76" i="219" s="1"/>
  <c r="M62" i="219"/>
  <c r="BC62" i="219" s="1"/>
  <c r="BI62" i="219" s="1"/>
  <c r="M99" i="219"/>
  <c r="BC99" i="219" s="1"/>
  <c r="BI99" i="219" s="1"/>
  <c r="M70" i="219"/>
  <c r="BC70" i="219" s="1"/>
  <c r="BI70" i="219" s="1"/>
  <c r="M115" i="219"/>
  <c r="BC115" i="219" s="1"/>
  <c r="BI115" i="219" s="1"/>
  <c r="M116" i="219"/>
  <c r="BC116" i="219" s="1"/>
  <c r="BI116" i="219" s="1"/>
  <c r="M117" i="219"/>
  <c r="BC117" i="219" s="1"/>
  <c r="BI117" i="219" s="1"/>
  <c r="M24" i="219"/>
  <c r="BC24" i="219" s="1"/>
  <c r="BI24" i="219" s="1"/>
  <c r="M12" i="219"/>
  <c r="BC12" i="219" s="1"/>
  <c r="BI12" i="219" s="1"/>
  <c r="M16" i="219"/>
  <c r="BC16" i="219" s="1"/>
  <c r="BI16" i="219" s="1"/>
  <c r="M17" i="219"/>
  <c r="BC17" i="219" s="1"/>
  <c r="BI17" i="219" s="1"/>
  <c r="M35" i="219"/>
  <c r="BC35" i="219" s="1"/>
  <c r="BI35" i="219" s="1"/>
  <c r="M25" i="219"/>
  <c r="BC25" i="219" s="1"/>
  <c r="BI25" i="219" s="1"/>
  <c r="M22" i="219"/>
  <c r="BC22" i="219" s="1"/>
  <c r="BI22" i="219" s="1"/>
  <c r="M50" i="219"/>
  <c r="BC50" i="219" s="1"/>
  <c r="BI50" i="219" s="1"/>
  <c r="M21" i="219"/>
  <c r="BC21" i="219" s="1"/>
  <c r="BI21" i="219" s="1"/>
  <c r="M56" i="219"/>
  <c r="BC56" i="219" s="1"/>
  <c r="BI56" i="219" s="1"/>
  <c r="M41" i="219"/>
  <c r="BC41" i="219" s="1"/>
  <c r="BI41" i="219" s="1"/>
  <c r="M61" i="219"/>
  <c r="BC61" i="219" s="1"/>
  <c r="BI61" i="219" s="1"/>
  <c r="M65" i="219"/>
  <c r="BC65" i="219" s="1"/>
  <c r="BI65" i="219" s="1"/>
  <c r="M68" i="219"/>
  <c r="BC68" i="219" s="1"/>
  <c r="BI68" i="219" s="1"/>
  <c r="M73" i="219"/>
  <c r="BC73" i="219" s="1"/>
  <c r="BI73" i="219" s="1"/>
  <c r="M77" i="219"/>
  <c r="BC77" i="219" s="1"/>
  <c r="BI77" i="219" s="1"/>
  <c r="M118" i="219"/>
  <c r="BC118" i="219" s="1"/>
  <c r="BI118" i="219" s="1"/>
  <c r="M97" i="219"/>
  <c r="BC97" i="219" s="1"/>
  <c r="BI97" i="219" s="1"/>
  <c r="M119" i="219"/>
  <c r="BC119" i="219" s="1"/>
  <c r="BI119" i="219" s="1"/>
  <c r="M120" i="219"/>
  <c r="BC120" i="219" s="1"/>
  <c r="BI120" i="219" s="1"/>
  <c r="M69" i="219"/>
  <c r="BC69" i="219" s="1"/>
  <c r="BI69" i="219" s="1"/>
  <c r="M121" i="219"/>
  <c r="BC121" i="219" s="1"/>
  <c r="BI121" i="219" s="1"/>
  <c r="M122" i="219"/>
  <c r="BC122" i="219" s="1"/>
  <c r="BI122" i="219" s="1"/>
  <c r="M11" i="219"/>
  <c r="BC11" i="219" s="1"/>
  <c r="BI11" i="219" s="1"/>
  <c r="M9" i="217"/>
  <c r="BC9" i="217" s="1"/>
  <c r="BI9" i="217" s="1"/>
  <c r="M15" i="217"/>
  <c r="BC15" i="217" s="1"/>
  <c r="BI15" i="217" s="1"/>
  <c r="M29" i="217"/>
  <c r="BC29" i="217" s="1"/>
  <c r="BI29" i="217" s="1"/>
  <c r="M20" i="217"/>
  <c r="BC20" i="217" s="1"/>
  <c r="BI20" i="217" s="1"/>
  <c r="M17" i="217"/>
  <c r="BC17" i="217" s="1"/>
  <c r="BI17" i="217" s="1"/>
  <c r="M21" i="217"/>
  <c r="BC21" i="217" s="1"/>
  <c r="BI21" i="217" s="1"/>
  <c r="M40" i="217"/>
  <c r="BC40" i="217" s="1"/>
  <c r="BI40" i="217" s="1"/>
  <c r="M19" i="217"/>
  <c r="BC19" i="217" s="1"/>
  <c r="BI19" i="217" s="1"/>
  <c r="M48" i="217"/>
  <c r="BC48" i="217" s="1"/>
  <c r="BI48" i="217" s="1"/>
  <c r="M28" i="217"/>
  <c r="BC28" i="217" s="1"/>
  <c r="BI28" i="217" s="1"/>
  <c r="M31" i="217"/>
  <c r="BC31" i="217" s="1"/>
  <c r="BI31" i="217" s="1"/>
  <c r="M57" i="217"/>
  <c r="BC57" i="217" s="1"/>
  <c r="BI57" i="217" s="1"/>
  <c r="M52" i="217"/>
  <c r="BC52" i="217" s="1"/>
  <c r="BI52" i="217" s="1"/>
  <c r="M88" i="217"/>
  <c r="BC88" i="217" s="1"/>
  <c r="BI88" i="217" s="1"/>
  <c r="M64" i="217"/>
  <c r="BC64" i="217" s="1"/>
  <c r="BI64" i="217" s="1"/>
  <c r="M68" i="217"/>
  <c r="BC68" i="217" s="1"/>
  <c r="BI68" i="217" s="1"/>
  <c r="M72" i="217"/>
  <c r="BC72" i="217" s="1"/>
  <c r="BI72" i="217" s="1"/>
  <c r="M67" i="217"/>
  <c r="BC67" i="217" s="1"/>
  <c r="BI67" i="217" s="1"/>
  <c r="M101" i="217"/>
  <c r="BC101" i="217" s="1"/>
  <c r="BI101" i="217" s="1"/>
  <c r="M98" i="217"/>
  <c r="BC98" i="217" s="1"/>
  <c r="BI98" i="217" s="1"/>
  <c r="M95" i="217"/>
  <c r="BC95" i="217" s="1"/>
  <c r="BI95" i="217" s="1"/>
  <c r="M51" i="217"/>
  <c r="BC51" i="217" s="1"/>
  <c r="BI51" i="217" s="1"/>
  <c r="M92" i="217"/>
  <c r="BC92" i="217" s="1"/>
  <c r="BI92" i="217" s="1"/>
  <c r="M90" i="217"/>
  <c r="BC90" i="217" s="1"/>
  <c r="BI90" i="217" s="1"/>
  <c r="M89" i="217"/>
  <c r="BC89" i="217" s="1"/>
  <c r="BI89" i="217" s="1"/>
  <c r="M79" i="217"/>
  <c r="BC79" i="217" s="1"/>
  <c r="BI79" i="217" s="1"/>
  <c r="M86" i="217"/>
  <c r="BC86" i="217" s="1"/>
  <c r="BI86" i="217" s="1"/>
  <c r="M84" i="217"/>
  <c r="BC84" i="217" s="1"/>
  <c r="BI84" i="217" s="1"/>
  <c r="M83" i="217"/>
  <c r="BC83" i="217" s="1"/>
  <c r="BI83" i="217" s="1"/>
  <c r="M74" i="217" l="1"/>
  <c r="BC74" i="217" s="1"/>
  <c r="BI74" i="217" s="1"/>
  <c r="M69" i="217"/>
  <c r="BC69" i="217" s="1"/>
  <c r="BI69" i="217" s="1"/>
  <c r="M65" i="217"/>
  <c r="BC65" i="217" s="1"/>
  <c r="BI65" i="217" s="1"/>
  <c r="M61" i="217"/>
  <c r="BC61" i="217" s="1"/>
  <c r="BI61" i="217" s="1"/>
  <c r="M58" i="217"/>
  <c r="BC58" i="217" s="1"/>
  <c r="BI58" i="217" s="1"/>
  <c r="M34" i="217"/>
  <c r="BC34" i="217" s="1"/>
  <c r="BI34" i="217" s="1"/>
  <c r="M53" i="217"/>
  <c r="BC53" i="217" s="1"/>
  <c r="BI53" i="217" s="1"/>
  <c r="M33" i="217"/>
  <c r="BC33" i="217" s="1"/>
  <c r="BI33" i="217" s="1"/>
  <c r="M24" i="217"/>
  <c r="BC24" i="217" s="1"/>
  <c r="BI24" i="217" s="1"/>
  <c r="M35" i="217"/>
  <c r="BC35" i="217" s="1"/>
  <c r="BI35" i="217" s="1"/>
  <c r="M36" i="217"/>
  <c r="BC36" i="217" s="1"/>
  <c r="BI36" i="217" s="1"/>
  <c r="M26" i="217"/>
  <c r="BC26" i="217" s="1"/>
  <c r="BI26" i="217" s="1"/>
  <c r="M22" i="217"/>
  <c r="BC22" i="217" s="1"/>
  <c r="BI22" i="217" s="1"/>
  <c r="M14" i="217"/>
  <c r="BC14" i="217" s="1"/>
  <c r="BI14" i="217" s="1"/>
  <c r="M10" i="217"/>
  <c r="BC10" i="217" s="1"/>
  <c r="BI10" i="217" s="1"/>
  <c r="M12" i="217"/>
  <c r="BC12" i="217" s="1"/>
  <c r="BI12" i="217" s="1"/>
  <c r="M80" i="217"/>
  <c r="BC80" i="217" s="1"/>
  <c r="BI80" i="217" s="1"/>
  <c r="M81" i="217"/>
  <c r="BC81" i="217" s="1"/>
  <c r="BI81" i="217" s="1"/>
  <c r="M82" i="217"/>
  <c r="BC82" i="217" s="1"/>
  <c r="BI82" i="217" s="1"/>
  <c r="M59" i="217"/>
  <c r="BC59" i="217" s="1"/>
  <c r="BI59" i="217" s="1"/>
  <c r="M85" i="217"/>
  <c r="BC85" i="217" s="1"/>
  <c r="BI85" i="217" s="1"/>
  <c r="M55" i="217"/>
  <c r="BC55" i="217" s="1"/>
  <c r="BI55" i="217" s="1"/>
  <c r="M87" i="217"/>
  <c r="BC87" i="217" s="1"/>
  <c r="BI87" i="217" s="1"/>
  <c r="M44" i="217"/>
  <c r="BC44" i="217" s="1"/>
  <c r="BI44" i="217" s="1"/>
  <c r="M66" i="217"/>
  <c r="BC66" i="217" s="1"/>
  <c r="BI66" i="217" s="1"/>
  <c r="M42" i="217"/>
  <c r="BC42" i="217" s="1"/>
  <c r="BI42" i="217" s="1"/>
  <c r="M96" i="217"/>
  <c r="BC96" i="217" s="1"/>
  <c r="BI96" i="217" s="1"/>
  <c r="M99" i="217"/>
  <c r="BC99" i="217" s="1"/>
  <c r="BI99" i="217" s="1"/>
  <c r="M62" i="217"/>
  <c r="BC62" i="217" s="1"/>
  <c r="BI62" i="217" s="1"/>
  <c r="M41" i="217"/>
  <c r="BC41" i="217" s="1"/>
  <c r="BI41" i="217" s="1"/>
  <c r="M73" i="217"/>
  <c r="BC73" i="217" s="1"/>
  <c r="BI73" i="217" s="1"/>
  <c r="M45" i="217"/>
  <c r="BC45" i="217" s="1"/>
  <c r="BI45" i="217" s="1"/>
  <c r="M63" i="217"/>
  <c r="BC63" i="217" s="1"/>
  <c r="BI63" i="217" s="1"/>
  <c r="M46" i="217"/>
  <c r="BC46" i="217" s="1"/>
  <c r="BI46" i="217" s="1"/>
  <c r="M47" i="217"/>
  <c r="BC47" i="217" s="1"/>
  <c r="BI47" i="217" s="1"/>
  <c r="M54" i="217"/>
  <c r="BC54" i="217" s="1"/>
  <c r="BI54" i="217" s="1"/>
  <c r="M50" i="217"/>
  <c r="BC50" i="217" s="1"/>
  <c r="BI50" i="217" s="1"/>
  <c r="M32" i="217"/>
  <c r="BC32" i="217" s="1"/>
  <c r="BI32" i="217" s="1"/>
  <c r="M27" i="217"/>
  <c r="BC27" i="217" s="1"/>
  <c r="BI27" i="217" s="1"/>
  <c r="M30" i="217"/>
  <c r="BC30" i="217" s="1"/>
  <c r="BI30" i="217" s="1"/>
  <c r="M23" i="217"/>
  <c r="BC23" i="217" s="1"/>
  <c r="BI23" i="217" s="1"/>
  <c r="M37" i="217"/>
  <c r="BC37" i="217" s="1"/>
  <c r="BI37" i="217" s="1"/>
  <c r="M18" i="217"/>
  <c r="BC18" i="217" s="1"/>
  <c r="BI18" i="217" s="1"/>
  <c r="M16" i="217"/>
  <c r="BC16" i="217" s="1"/>
  <c r="BI16" i="217" s="1"/>
  <c r="M11" i="217"/>
  <c r="BC11" i="217" s="1"/>
  <c r="BI11" i="217" s="1"/>
  <c r="D2" i="123" l="1"/>
  <c r="J2" i="123"/>
  <c r="C3" i="123"/>
  <c r="AU7" i="238" l="1"/>
  <c r="AM7" i="238"/>
  <c r="AE7" i="238"/>
  <c r="W7" i="238"/>
  <c r="O7" i="238"/>
  <c r="G7" i="238"/>
  <c r="AU6" i="238"/>
  <c r="AM6" i="238"/>
  <c r="AE6" i="238"/>
  <c r="W6" i="238"/>
  <c r="O6" i="238"/>
  <c r="G6" i="238"/>
  <c r="O5" i="238"/>
  <c r="O4" i="238"/>
  <c r="BE2" i="238" s="1"/>
  <c r="BL3" i="238"/>
  <c r="C3" i="238"/>
  <c r="BC2" i="238"/>
  <c r="AX2" i="238"/>
  <c r="AP2" i="238"/>
  <c r="AH2" i="238"/>
  <c r="Z2" i="238"/>
  <c r="R2" i="238"/>
  <c r="J2" i="238"/>
  <c r="D2" i="238"/>
  <c r="AU7" i="237"/>
  <c r="AM7" i="237"/>
  <c r="AE7" i="237"/>
  <c r="W7" i="237"/>
  <c r="O7" i="237"/>
  <c r="G7" i="237"/>
  <c r="AU6" i="237"/>
  <c r="AM6" i="237"/>
  <c r="AE6" i="237"/>
  <c r="W6" i="237"/>
  <c r="O6" i="237"/>
  <c r="G6" i="237"/>
  <c r="O5" i="237"/>
  <c r="O4" i="237"/>
  <c r="BE2" i="237" s="1"/>
  <c r="BL3" i="237"/>
  <c r="C3" i="237"/>
  <c r="BC2" i="237"/>
  <c r="AX2" i="237"/>
  <c r="AP2" i="237"/>
  <c r="AH2" i="237"/>
  <c r="Z2" i="237"/>
  <c r="R2" i="237"/>
  <c r="J2" i="237"/>
  <c r="D2" i="237"/>
  <c r="BD2" i="237" l="1"/>
  <c r="BJ2" i="237" s="1"/>
  <c r="BD2" i="238"/>
  <c r="BJ2" i="238" s="1"/>
  <c r="BF2" i="237"/>
  <c r="BI2" i="237" s="1"/>
  <c r="BF2" i="238"/>
  <c r="BI2" i="238" s="1"/>
  <c r="AU7" i="235"/>
  <c r="AM7" i="235"/>
  <c r="AE7" i="235"/>
  <c r="W7" i="235"/>
  <c r="O7" i="235"/>
  <c r="G7" i="235"/>
  <c r="AU6" i="235"/>
  <c r="AM6" i="235"/>
  <c r="AE6" i="235"/>
  <c r="W6" i="235"/>
  <c r="O6" i="235"/>
  <c r="G6" i="235"/>
  <c r="O5" i="235"/>
  <c r="O4" i="235"/>
  <c r="BL3" i="235"/>
  <c r="C3" i="235"/>
  <c r="BF2" i="235"/>
  <c r="BE2" i="235"/>
  <c r="BC2" i="235"/>
  <c r="AX2" i="235"/>
  <c r="AP2" i="235"/>
  <c r="AH2" i="235"/>
  <c r="Z2" i="235"/>
  <c r="R2" i="235"/>
  <c r="J2" i="235"/>
  <c r="BD2" i="235" s="1"/>
  <c r="BJ2" i="235" s="1"/>
  <c r="D2" i="235"/>
  <c r="AU7" i="234"/>
  <c r="AM7" i="234"/>
  <c r="AE7" i="234"/>
  <c r="W7" i="234"/>
  <c r="O7" i="234"/>
  <c r="G7" i="234"/>
  <c r="AU6" i="234"/>
  <c r="AM6" i="234"/>
  <c r="AE6" i="234"/>
  <c r="W6" i="234"/>
  <c r="O6" i="234"/>
  <c r="G6" i="234"/>
  <c r="O5" i="234"/>
  <c r="O4" i="234"/>
  <c r="BF2" i="234" s="1"/>
  <c r="BL3" i="234"/>
  <c r="C3" i="234"/>
  <c r="BC2" i="234"/>
  <c r="AX2" i="234"/>
  <c r="AP2" i="234"/>
  <c r="AH2" i="234"/>
  <c r="Z2" i="234"/>
  <c r="R2" i="234"/>
  <c r="J2" i="234"/>
  <c r="BD2" i="234" s="1"/>
  <c r="BJ2" i="234" s="1"/>
  <c r="D2" i="234"/>
  <c r="AU7" i="233"/>
  <c r="AM7" i="233"/>
  <c r="AE7" i="233"/>
  <c r="W7" i="233"/>
  <c r="O7" i="233"/>
  <c r="G7" i="233"/>
  <c r="AU6" i="233"/>
  <c r="AM6" i="233"/>
  <c r="AE6" i="233"/>
  <c r="W6" i="233"/>
  <c r="O6" i="233"/>
  <c r="G6" i="233"/>
  <c r="O5" i="233"/>
  <c r="O4" i="233"/>
  <c r="BE2" i="233" s="1"/>
  <c r="BL3" i="233"/>
  <c r="C3" i="233"/>
  <c r="BC2" i="233"/>
  <c r="AX2" i="233"/>
  <c r="AP2" i="233"/>
  <c r="AH2" i="233"/>
  <c r="Z2" i="233"/>
  <c r="R2" i="233"/>
  <c r="J2" i="233"/>
  <c r="BD2" i="233" s="1"/>
  <c r="BJ2" i="233" s="1"/>
  <c r="D2" i="233"/>
  <c r="AU7" i="232"/>
  <c r="AM7" i="232"/>
  <c r="AE7" i="232"/>
  <c r="W7" i="232"/>
  <c r="O7" i="232"/>
  <c r="G7" i="232"/>
  <c r="AU6" i="232"/>
  <c r="AM6" i="232"/>
  <c r="AE6" i="232"/>
  <c r="W6" i="232"/>
  <c r="O6" i="232"/>
  <c r="G6" i="232"/>
  <c r="O5" i="232"/>
  <c r="O4" i="232"/>
  <c r="BE2" i="232" s="1"/>
  <c r="BL3" i="232"/>
  <c r="C3" i="232"/>
  <c r="BC2" i="232"/>
  <c r="AX2" i="232"/>
  <c r="AP2" i="232"/>
  <c r="AH2" i="232"/>
  <c r="Z2" i="232"/>
  <c r="R2" i="232"/>
  <c r="J2" i="232"/>
  <c r="BD2" i="232" s="1"/>
  <c r="BJ2" i="232" s="1"/>
  <c r="D2" i="232"/>
  <c r="AU7" i="231"/>
  <c r="AM7" i="231"/>
  <c r="AE7" i="231"/>
  <c r="W7" i="231"/>
  <c r="O7" i="231"/>
  <c r="G7" i="231"/>
  <c r="AU6" i="231"/>
  <c r="AM6" i="231"/>
  <c r="AE6" i="231"/>
  <c r="W6" i="231"/>
  <c r="O6" i="231"/>
  <c r="G6" i="231"/>
  <c r="O5" i="231"/>
  <c r="O4" i="231"/>
  <c r="BF2" i="231" s="1"/>
  <c r="BL3" i="231"/>
  <c r="C3" i="231"/>
  <c r="BE2" i="231"/>
  <c r="BC2" i="231"/>
  <c r="AX2" i="231"/>
  <c r="AP2" i="231"/>
  <c r="AH2" i="231"/>
  <c r="Z2" i="231"/>
  <c r="R2" i="231"/>
  <c r="J2" i="231"/>
  <c r="BD2" i="231" s="1"/>
  <c r="BJ2" i="231" s="1"/>
  <c r="D2" i="231"/>
  <c r="AU7" i="226"/>
  <c r="AM7" i="226"/>
  <c r="AE7" i="226"/>
  <c r="W7" i="226"/>
  <c r="O7" i="226"/>
  <c r="G7" i="226"/>
  <c r="AU6" i="226"/>
  <c r="AM6" i="226"/>
  <c r="AE6" i="226"/>
  <c r="W6" i="226"/>
  <c r="O6" i="226"/>
  <c r="G6" i="226"/>
  <c r="O5" i="226"/>
  <c r="O4" i="226"/>
  <c r="BF2" i="226" s="1"/>
  <c r="BL3" i="226"/>
  <c r="C3" i="226"/>
  <c r="BE2" i="226"/>
  <c r="BC2" i="226"/>
  <c r="AX2" i="226"/>
  <c r="AP2" i="226"/>
  <c r="AH2" i="226"/>
  <c r="Z2" i="226"/>
  <c r="R2" i="226"/>
  <c r="J2" i="226"/>
  <c r="BD2" i="226" s="1"/>
  <c r="BJ2" i="226" s="1"/>
  <c r="D2" i="226"/>
  <c r="BI2" i="231" l="1"/>
  <c r="BF2" i="232"/>
  <c r="BI2" i="232" s="1"/>
  <c r="BE2" i="234"/>
  <c r="BI2" i="234" s="1"/>
  <c r="BF2" i="233"/>
  <c r="BI2" i="226"/>
  <c r="BI2" i="233"/>
  <c r="BI2" i="235"/>
  <c r="AU7" i="222"/>
  <c r="AM7" i="222"/>
  <c r="AE7" i="222"/>
  <c r="W7" i="222"/>
  <c r="O7" i="222"/>
  <c r="G7" i="222"/>
  <c r="AU6" i="222"/>
  <c r="AM6" i="222"/>
  <c r="AE6" i="222"/>
  <c r="W6" i="222"/>
  <c r="O6" i="222"/>
  <c r="G6" i="222"/>
  <c r="O5" i="222"/>
  <c r="O4" i="222"/>
  <c r="BE2" i="222" s="1"/>
  <c r="BL3" i="222"/>
  <c r="C3" i="222"/>
  <c r="BF2" i="222"/>
  <c r="BC2" i="222"/>
  <c r="AX2" i="222"/>
  <c r="AP2" i="222"/>
  <c r="AH2" i="222"/>
  <c r="Z2" i="222"/>
  <c r="R2" i="222"/>
  <c r="J2" i="222"/>
  <c r="BD2" i="222" s="1"/>
  <c r="BJ2" i="222" s="1"/>
  <c r="D2" i="222"/>
  <c r="AU7" i="219"/>
  <c r="AM7" i="219"/>
  <c r="AE7" i="219"/>
  <c r="W7" i="219"/>
  <c r="O7" i="219"/>
  <c r="G7" i="219"/>
  <c r="AU6" i="219"/>
  <c r="AM6" i="219"/>
  <c r="AE6" i="219"/>
  <c r="W6" i="219"/>
  <c r="O6" i="219"/>
  <c r="G6" i="219"/>
  <c r="O5" i="219"/>
  <c r="O4" i="219"/>
  <c r="BF2" i="219" s="1"/>
  <c r="BL3" i="219"/>
  <c r="C3" i="219"/>
  <c r="BC2" i="219"/>
  <c r="AX2" i="219"/>
  <c r="AP2" i="219"/>
  <c r="AH2" i="219"/>
  <c r="Z2" i="219"/>
  <c r="R2" i="219"/>
  <c r="J2" i="219"/>
  <c r="D2" i="219"/>
  <c r="AU7" i="217"/>
  <c r="AM7" i="217"/>
  <c r="AE7" i="217"/>
  <c r="W7" i="217"/>
  <c r="O7" i="217"/>
  <c r="G7" i="217"/>
  <c r="AU6" i="217"/>
  <c r="AM6" i="217"/>
  <c r="AE6" i="217"/>
  <c r="W6" i="217"/>
  <c r="O6" i="217"/>
  <c r="G6" i="217"/>
  <c r="O5" i="217"/>
  <c r="O4" i="217"/>
  <c r="BE2" i="217" s="1"/>
  <c r="BL3" i="217"/>
  <c r="C3" i="217"/>
  <c r="BC2" i="217"/>
  <c r="AX2" i="217"/>
  <c r="AP2" i="217"/>
  <c r="AH2" i="217"/>
  <c r="Z2" i="217"/>
  <c r="R2" i="217"/>
  <c r="J2" i="217"/>
  <c r="D2" i="217"/>
  <c r="BE2" i="219" l="1"/>
  <c r="BI2" i="219" s="1"/>
  <c r="BD2" i="219"/>
  <c r="BJ2" i="219" s="1"/>
  <c r="BD2" i="217"/>
  <c r="BJ2" i="217" s="1"/>
  <c r="BF2" i="217"/>
  <c r="BI2" i="217" s="1"/>
  <c r="BI2" i="222"/>
  <c r="B3" i="5" l="1"/>
  <c r="B3" i="59"/>
  <c r="D2" i="151"/>
  <c r="J2" i="151"/>
  <c r="R2" i="151"/>
  <c r="Z2" i="151"/>
  <c r="AH2" i="151"/>
  <c r="AP2" i="151"/>
  <c r="AX2" i="151"/>
  <c r="BC2" i="151"/>
  <c r="C3" i="151"/>
  <c r="BL3" i="151"/>
  <c r="O4" i="151"/>
  <c r="BE2" i="151" s="1"/>
  <c r="O5" i="151"/>
  <c r="G6" i="151"/>
  <c r="O6" i="151"/>
  <c r="W6" i="151"/>
  <c r="AE6" i="151"/>
  <c r="AM6" i="151"/>
  <c r="AU6" i="151"/>
  <c r="G7" i="151"/>
  <c r="O7" i="151"/>
  <c r="W7" i="151"/>
  <c r="AE7" i="151"/>
  <c r="AM7" i="151"/>
  <c r="AU7" i="151"/>
  <c r="BD2" i="151" l="1"/>
  <c r="BJ2" i="151" s="1"/>
  <c r="BF2" i="151"/>
  <c r="BI2" i="151" s="1"/>
  <c r="BO94" i="217" l="1"/>
</calcChain>
</file>

<file path=xl/connections.xml><?xml version="1.0" encoding="utf-8"?>
<connections xmlns="http://schemas.openxmlformats.org/spreadsheetml/2006/main">
  <connection id="1" name="Ammerzoden 2" type="6" refreshedVersion="4" background="1">
    <textPr prompt="0" sourceFile="\\cldknh0012\knhs$\Users\nlknh0010\Ammerzoden 2.txt" decimal="," thousands=".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2" name="Emmeloord" type="6" refreshedVersion="4" background="1">
    <textPr prompt="0" sourceFile="\\cldknh0012\knhs$\Users\nlknh0010\Emmeloord.txt" decimal="," thousands=".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3" name="Harich 20-11" type="6" refreshedVersion="4" background="1">
    <textPr prompt="0" sourceFile="H:\Harich 20-11.txt" decimal="," thousands=".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4" name="Harich Subtop 20-11" type="6" refreshedVersion="4" background="1" saveData="1">
    <textPr prompt="0" sourceFile="H:\Harich Subtop 20-11.txt" decimal="," thousands=".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5" name="Harich Subtop 20-11 2" type="6" refreshedVersion="4" background="1">
    <textPr prompt="0" sourceFile="H:\Harich Subtop 20-11 2.txt" decimal="," thousands=".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6" name="hulten subtop" type="6" refreshedVersion="4" background="1">
    <textPr prompt="0" sourceFile="\\cldknh0012\knhs$\Users\nlknh0010\hulten subtop.txt" decimal="," thousands=".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7" name="Nisse 11-9 LT" type="6" refreshedVersion="4" background="1">
    <textPr prompt="0" sourceFile="\\cldknh0012\knhs$\Users\nlknh0010\Nisse 11-9 LT.txt" decimal="," thousands=".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8" name="Nisse 19-11" type="6" refreshedVersion="4" background="1">
    <textPr prompt="0" sourceFile="\\cldknh0012\knhs$\Users\nlknh0010\Nisse 19-11.txt" decimal="," thousands=".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9" name="Nisse 19-11 2" type="6" refreshedVersion="4" background="1">
    <textPr prompt="0" sourceFile="\\cldknh0012\knhs$\Users\nlknh0010\Nisse 19-11 2.txt" decimal="," thousands=".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0" name="Nisse 19-11 21" type="6" refreshedVersion="4" background="1">
    <textPr prompt="0" sourceFile="\\cldknh0012\knhs$\Users\nlknh0010\Nisse 19-11 2.txt" decimal="," thousands=".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1" name="Nisse 19-11 22" type="6" refreshedVersion="4" background="1">
    <textPr prompt="0" sourceFile="\\cldknh0012\knhs$\Users\nlknh0010\Nisse 19-11 2.txt" decimal="," thousands=".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2" name="Nisse 19-11 23" type="6" refreshedVersion="4" background="1">
    <textPr prompt="0" sourceFile="\\cldknh0012\knhs$\Users\nlknh0010\Nisse 19-11 2.txt" decimal="," thousands=".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3" name="Nisse 19-11 Subtop" type="6" refreshedVersion="4" background="1">
    <textPr prompt="0" sourceFile="H:\Nisse 19-11 Subtop.txt" decimal="," thousands=".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4" name="Nisse 19-111" type="6" refreshedVersion="4" background="1">
    <textPr prompt="0" sourceFile="\\cldknh0012\knhs$\Users\nlknh0010\Nisse 19-11.txt" decimal="," thousands=".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5" name="Onwaar" type="6" refreshedVersion="0" background="1">
    <textPr prompt="0" sourceFile="Onwaar" decimal="," thousands=".">
      <textFields>
        <textField/>
      </textFields>
    </textPr>
  </connection>
  <connection id="16" name="Onwaar1" type="6" refreshedVersion="0" background="1">
    <textPr prompt="0" sourceFile="Onwaar" decimal="," thousands=".">
      <textFields>
        <textField/>
      </textFields>
    </textPr>
  </connection>
  <connection id="17" name="Subtop test" type="6" refreshedVersion="4" background="1">
    <textPr prompt="0" sourceFile="H:\Subtop test.txt" decimal="," thousands=".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8" name="Subtop test1" type="6" refreshedVersion="4" background="1">
    <textPr prompt="0" sourceFile="H:\Subtop test.txt" decimal="," thousands=".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9" name="Test subtop selectie wedstrijd" type="6" refreshedVersion="4" background="1">
    <textPr prompt="0" sourceFile="\\cldknh0012\knhs$\Users\nlknh0010\Test subtop selectie wedstrijd.txt" decimal="," thousands=".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20" name="Test subtop selectie wedstrijd1" type="6" refreshedVersion="4" background="1">
    <textPr prompt="0" sourceFile="\\cldknh0012\knhs$\Users\nlknh0010\Test subtop selectie wedstrijd.txt" decimal="," thousands=".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21" name="Test subtop selectie wedstrijd2" type="6" refreshedVersion="4" background="1">
    <textPr prompt="0" sourceFile="\\cldknh0012\knhs$\Users\nlknh0010\Test subtop selectie wedstrijd.txt" decimal="," thousands=".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22" name="Test subtop selectie wedstrijd3" type="6" refreshedVersion="4" background="1">
    <textPr prompt="0" sourceFile="\\cldknh0012\knhs$\Users\nlknh0010\Test subtop selectie wedstrijd.txt" decimal="," thousands=".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23" name="Test subtop selectie wedstrijd4" type="6" refreshedVersion="4" background="1">
    <textPr prompt="0" sourceFile="\\cldknh0012\knhs$\Users\nlknh0010\Test subtop selectie wedstrijd.txt" decimal="," thousands=".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24" name="Test subtop selectie wedstrijd5" type="6" refreshedVersion="4" background="1">
    <textPr prompt="0" sourceFile="\\cldknh0012\knhs$\Users\nlknh0010\Test subtop selectie wedstrijd.txt" decimal="," thousands=".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25" name="Uden 20-11 subtop" type="6" refreshedVersion="4" background="1">
    <textPr prompt="0" sourceFile="\\cldknh0012\knhs$\Users\nlknh0010\Uden 20-11 subtop.txt" decimal="," thousands=".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26" name="uitslagen Harich 2" type="6" refreshedVersion="4" background="1">
    <textPr prompt="0" sourceFile="\\cldknh0012\knhs$\Users\nlknh0010\Mijn Concours 3.5 bestanden\DOCUMENTEN\uitslagen Harich 2.txt" decimal="," thousands=".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27" name="uitslagen harich LT 2" type="6" refreshedVersion="4" background="1">
    <textPr prompt="0" sourceFile="\\cldknh0012\knhs$\Users\nlknh0010\uitslagen harich LT 2.txt" decimal="," thousands=".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28" name="uitslagen subtoptest 2" type="6" refreshedVersion="4" background="1">
    <textPr prompt="0" sourceFile="\\cldknh0012\knhs$\Users\nlknh0010\uitslagen subtoptest 2.txt" decimal="," thousands=".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29" name="uitslagen subtoptest 21" type="6" refreshedVersion="4" background="1">
    <textPr prompt="0" sourceFile="\\cldknh0012\knhs$\Users\nlknh0010\uitslagen subtoptest 2.txt" decimal="," thousands=".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30" name="uitslagen subtoptest 22" type="6" refreshedVersion="4" background="1" saveData="1">
    <textPr prompt="0" sourceFile="\\cldknh0012\knhs$\Users\nlknh0010\uitslagen subtoptest 2.txt" decimal="," thousands=".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31" name="uitslagen Uden 20-11-2016" type="6" refreshedVersion="4" background="1">
    <textPr prompt="0" sourceFile="H:\uitslagen Uden 20-11-2016.txt" decimal="," thousands=".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32" name="uitslagen Uden 20-11-20161" type="6" refreshedVersion="4" background="1">
    <textPr prompt="0" sourceFile="H:\uitslagen Uden 20-11-2016.txt" decimal="," thousands=".">
      <textFields count="9"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<sst xmlns="http://schemas.openxmlformats.org/spreadsheetml/2006/main" count="2427" uniqueCount="934">
  <si>
    <t>Ruiter/amazone</t>
  </si>
  <si>
    <t>Paard/pony</t>
  </si>
  <si>
    <t>cat.</t>
  </si>
  <si>
    <t>vereniging</t>
  </si>
  <si>
    <t>punten</t>
  </si>
  <si>
    <t>pl.</t>
  </si>
  <si>
    <t>opmerking</t>
  </si>
  <si>
    <t>Comb.nr.</t>
  </si>
  <si>
    <t>Selectie uitslagen</t>
  </si>
  <si>
    <t>Kring:</t>
  </si>
  <si>
    <t>Klasse:</t>
  </si>
  <si>
    <t>Cat.:</t>
  </si>
  <si>
    <t>Plaatsingspunten niet gestart:</t>
  </si>
  <si>
    <t>Aantal reserves:</t>
  </si>
  <si>
    <t>Lokatie:</t>
  </si>
  <si>
    <t>Datum:</t>
  </si>
  <si>
    <t>pl.p.</t>
  </si>
  <si>
    <t>Afv.</t>
  </si>
  <si>
    <t>Res.</t>
  </si>
  <si>
    <t>Pl.</t>
  </si>
  <si>
    <t>Afvaardiging aan de Regio Kampioenschappen</t>
  </si>
  <si>
    <t>Volgnr.</t>
  </si>
  <si>
    <t>Klasse</t>
  </si>
  <si>
    <t>pl.pnt</t>
  </si>
  <si>
    <t>Cat.</t>
  </si>
  <si>
    <t>Vereniging</t>
  </si>
  <si>
    <t>Opmerking</t>
  </si>
  <si>
    <t>L1</t>
  </si>
  <si>
    <t>L2</t>
  </si>
  <si>
    <t>M1</t>
  </si>
  <si>
    <t>M2</t>
  </si>
  <si>
    <t>Z1</t>
  </si>
  <si>
    <t>Z2</t>
  </si>
  <si>
    <t>Dressuur</t>
  </si>
  <si>
    <t>Pnt. 60% regel</t>
  </si>
  <si>
    <t>pnt.H</t>
  </si>
  <si>
    <t>pnt.tot</t>
  </si>
  <si>
    <t>pnt.C</t>
  </si>
  <si>
    <t>pnt.tot.</t>
  </si>
  <si>
    <t>pnt. H</t>
  </si>
  <si>
    <t>Aantal wedstrijden:</t>
  </si>
  <si>
    <t>Aantal jury's:</t>
  </si>
  <si>
    <t>Aantal afvaardiging Regio:</t>
  </si>
  <si>
    <t>Regio Kampioenen</t>
  </si>
  <si>
    <t>Totaal beste</t>
  </si>
  <si>
    <t>Totaal perc.</t>
  </si>
  <si>
    <t>Totaal pl.pnt.</t>
  </si>
  <si>
    <t>Handicap:</t>
  </si>
  <si>
    <t>Aantal per klasse:</t>
  </si>
  <si>
    <t>L1 - L2</t>
  </si>
  <si>
    <t>M1 - M2</t>
  </si>
  <si>
    <t>Z1 - Z2</t>
  </si>
  <si>
    <t>1=(1,2,3,etc) / 2=(1,3,5,etc)</t>
  </si>
  <si>
    <t>Gegevens:</t>
  </si>
  <si>
    <t>Interval plaatsingspunten:</t>
  </si>
  <si>
    <t>Aantal selectie wedstrijden:</t>
  </si>
  <si>
    <t>Totaal beste plaatsingspunten:</t>
  </si>
  <si>
    <t>Plaatsingspunten 4e wedstrijd:</t>
  </si>
  <si>
    <t>Plaatsingspunten 3e wedstrijd:</t>
  </si>
  <si>
    <t>Plaatsingspunten 2e wedstrijd:</t>
  </si>
  <si>
    <t>Plaatsingspunten 1e wedstrijd:</t>
  </si>
  <si>
    <t>Totaal alle plaatsingspunten:</t>
  </si>
  <si>
    <t>(De laagste waarde heeft voorrang, niet ingevulde gegevens doen niet mee voor de volgorde van het resultaat)</t>
  </si>
  <si>
    <t>(dit is een vaste waarde en heeft de hoogste voorrang)</t>
  </si>
  <si>
    <t>Waarde</t>
  </si>
  <si>
    <t>Totaal behaalde punten beste wedstrijden:</t>
  </si>
  <si>
    <t>Totaal behaalde punten alle wedstrijden:</t>
  </si>
  <si>
    <t>Naam van de Kring:</t>
  </si>
  <si>
    <t>afval</t>
  </si>
  <si>
    <t>Beste</t>
  </si>
  <si>
    <t>Tot.</t>
  </si>
  <si>
    <t>Aantal afval resultaten:</t>
  </si>
  <si>
    <t>ex 1</t>
  </si>
  <si>
    <t>ex 2</t>
  </si>
  <si>
    <t>Ex-aequo punten per wedstrijd</t>
  </si>
  <si>
    <t>1=ja / 0=nee</t>
  </si>
  <si>
    <t>Plaatsingspunten 6e wedstrijd:</t>
  </si>
  <si>
    <t>Plaatsingspunten 5e wedstrijd:</t>
  </si>
  <si>
    <t>Omschrijving</t>
  </si>
  <si>
    <t>Lokatie</t>
  </si>
  <si>
    <t>Datum</t>
  </si>
  <si>
    <t>1e wedstrijd</t>
  </si>
  <si>
    <t>2e wedstrijd</t>
  </si>
  <si>
    <t>3e wedstrijd</t>
  </si>
  <si>
    <t>4e wedstrijd</t>
  </si>
  <si>
    <t>5e wedstrijd</t>
  </si>
  <si>
    <t>6e wedstrijd</t>
  </si>
  <si>
    <t>Wedstrijd nummer:</t>
  </si>
  <si>
    <t>perc.</t>
  </si>
  <si>
    <t>klasse</t>
  </si>
  <si>
    <t>Selectie wedstrijd</t>
  </si>
  <si>
    <t>Plaatsingspunten niet gefinisht</t>
  </si>
  <si>
    <t>Blanko is volgens plaatsing</t>
  </si>
  <si>
    <t>Plaatsingspunten te weinig starts</t>
  </si>
  <si>
    <t>Volgorde ex-aequo regeling:</t>
  </si>
  <si>
    <t>Ring</t>
  </si>
  <si>
    <t xml:space="preserve"> </t>
  </si>
  <si>
    <t>Afv. Regio</t>
  </si>
  <si>
    <t>Afvaardiging Regiokampioenschappen</t>
  </si>
  <si>
    <t>Aanmelden, Afmelden, Blanko is iedereen</t>
  </si>
  <si>
    <t>Minimum aantal starts</t>
  </si>
  <si>
    <t xml:space="preserve">Blanko is niet van toepassing </t>
  </si>
  <si>
    <t>Blanko of minimum is blanko niet corrigeren</t>
  </si>
  <si>
    <t>kl.</t>
  </si>
  <si>
    <t>Klasse L1-L2 cat. AB samenvoegen</t>
  </si>
  <si>
    <t>Tabbladen B, L1-L2, M1-M2, Z1-Z2 nodig</t>
  </si>
  <si>
    <t>Klasse Z1-Z2 cat. CDE samenvoegen</t>
  </si>
  <si>
    <t>Klasse BB verbergen</t>
  </si>
  <si>
    <t>Nee</t>
  </si>
  <si>
    <t>ZZL</t>
  </si>
  <si>
    <t>Selectie Subtop</t>
  </si>
  <si>
    <t xml:space="preserve">Import gegevens </t>
  </si>
  <si>
    <t>ZZZ</t>
  </si>
  <si>
    <t>LT</t>
  </si>
  <si>
    <t>Klasse: ZZZ</t>
  </si>
  <si>
    <t>Aantal afvaardiging Regiokampioenschappen:</t>
  </si>
  <si>
    <t>Klasse: LT</t>
  </si>
  <si>
    <t>Aantal afvaardiging Indoorkampioenschappen:</t>
  </si>
  <si>
    <t>Tussenstand van de Subtopselectie voor het Indoorkampioenschap.</t>
  </si>
  <si>
    <t xml:space="preserve">Heb je vragen over de selectie, mail dan naar: subtop@knhs.nl </t>
  </si>
  <si>
    <t>Delft/Werkendam/Harich</t>
  </si>
  <si>
    <t>18 &amp; 19 -11-2017</t>
  </si>
  <si>
    <t>uden/Emmeloord/Den Hoorn</t>
  </si>
  <si>
    <t>16 &amp; 17 -11 -2017</t>
  </si>
  <si>
    <t>Nw. en St. Joosland/Boxtel/Bunschoten-Spakenburg</t>
  </si>
  <si>
    <t>20 en 21-1-2018</t>
  </si>
  <si>
    <t>779962CB</t>
  </si>
  <si>
    <t>Cum Laude</t>
  </si>
  <si>
    <t>Neta, RV.</t>
  </si>
  <si>
    <t>784250GS</t>
  </si>
  <si>
    <t>Gamante d</t>
  </si>
  <si>
    <t>Oost-Veluwse R.J.V., RV.</t>
  </si>
  <si>
    <t>718347FS</t>
  </si>
  <si>
    <t>Ferrero</t>
  </si>
  <si>
    <t>665782DS</t>
  </si>
  <si>
    <t>Diva Dvb</t>
  </si>
  <si>
    <t>WWNA, RV.</t>
  </si>
  <si>
    <t>642952DV</t>
  </si>
  <si>
    <t>Damoiselle</t>
  </si>
  <si>
    <t>Drentse Hooglanden, RV.</t>
  </si>
  <si>
    <t>705515FZ</t>
  </si>
  <si>
    <t>567003BH</t>
  </si>
  <si>
    <t>Belana</t>
  </si>
  <si>
    <t>Z.E.O., RV.</t>
  </si>
  <si>
    <t>803057BH</t>
  </si>
  <si>
    <t>Blaze</t>
  </si>
  <si>
    <t>Boreftse Ruiters, RV.</t>
  </si>
  <si>
    <t>713778BS</t>
  </si>
  <si>
    <t>Brenna</t>
  </si>
  <si>
    <t>Stegeman, PSC</t>
  </si>
  <si>
    <t>810485LH</t>
  </si>
  <si>
    <t>Love For You</t>
  </si>
  <si>
    <t>Molenruiters, RV.</t>
  </si>
  <si>
    <t>675836IM</t>
  </si>
  <si>
    <t>It's Britt's Corlando</t>
  </si>
  <si>
    <t>Veendam e.o., RV.</t>
  </si>
  <si>
    <t>673446ES</t>
  </si>
  <si>
    <t>Evy</t>
  </si>
  <si>
    <t>Zeewolder Ruiters, RV.</t>
  </si>
  <si>
    <t>554558SI</t>
  </si>
  <si>
    <t>Sybrich Fan 'e Koai</t>
  </si>
  <si>
    <t>Ruterwille, RV.</t>
  </si>
  <si>
    <t>631587AS</t>
  </si>
  <si>
    <t>Actie W</t>
  </si>
  <si>
    <t>Niop, RV.</t>
  </si>
  <si>
    <t>666881EB</t>
  </si>
  <si>
    <t>Erona Utopia</t>
  </si>
  <si>
    <t>Exloo, RV.</t>
  </si>
  <si>
    <t>738716DM</t>
  </si>
  <si>
    <t>Delana T</t>
  </si>
  <si>
    <t>Spijkerboor (RSV), RV.</t>
  </si>
  <si>
    <t>Vai Bruntink</t>
  </si>
  <si>
    <t>Jennifer Sekreve</t>
  </si>
  <si>
    <t>Romy Van der Schaft</t>
  </si>
  <si>
    <t>Natascha Veen</t>
  </si>
  <si>
    <t>Zoë Zwiggelaar</t>
  </si>
  <si>
    <t>Marije Heuvel</t>
  </si>
  <si>
    <t>Geert Hofland</t>
  </si>
  <si>
    <t>Rommie Stegeman</t>
  </si>
  <si>
    <t>Hergen Van Hall</t>
  </si>
  <si>
    <t>Britt Muis</t>
  </si>
  <si>
    <t>Manouk Steijn</t>
  </si>
  <si>
    <t>Janet Yntema</t>
  </si>
  <si>
    <t>Marsha Smits</t>
  </si>
  <si>
    <t>Ina Beuving</t>
  </si>
  <si>
    <t>Simone Meilink</t>
  </si>
  <si>
    <t>693466VV</t>
  </si>
  <si>
    <t>Suzanne Van de Ven</t>
  </si>
  <si>
    <t>Vdv D'avicci</t>
  </si>
  <si>
    <t>Vereniging Eindhovense Manege, RV.</t>
  </si>
  <si>
    <t>826261ED</t>
  </si>
  <si>
    <t>Mark Van de Donk</t>
  </si>
  <si>
    <t>Duppie</t>
  </si>
  <si>
    <t>Srjv Groenendaal, RV.</t>
  </si>
  <si>
    <t>753827GS</t>
  </si>
  <si>
    <t>Jonna Schelstraete - Van den Ham</t>
  </si>
  <si>
    <t>Grand-charmeur</t>
  </si>
  <si>
    <t>Jacobus, RV.</t>
  </si>
  <si>
    <t>818550TV</t>
  </si>
  <si>
    <t>Tommie van Puijenbroek - Visser</t>
  </si>
  <si>
    <t>TOP's Gentle</t>
  </si>
  <si>
    <t>Goirle, RV.</t>
  </si>
  <si>
    <t>778062GF</t>
  </si>
  <si>
    <t>Stephanie De Frel</t>
  </si>
  <si>
    <t>Vmf Gladiator</t>
  </si>
  <si>
    <t>Hulst, RV.</t>
  </si>
  <si>
    <t>832904FV</t>
  </si>
  <si>
    <t>Fanatique Begijnhoeve</t>
  </si>
  <si>
    <t>717759DP</t>
  </si>
  <si>
    <t>Joelle Peters</t>
  </si>
  <si>
    <t>Dacar's Dream</t>
  </si>
  <si>
    <t>Hoefke (HSV), RV.</t>
  </si>
  <si>
    <t>786394DL</t>
  </si>
  <si>
    <t>Corinda Luttjeboer</t>
  </si>
  <si>
    <t>Da Vinci Sollenburg DC</t>
  </si>
  <si>
    <t>Schaapskooiruiters, RV.</t>
  </si>
  <si>
    <t>720875ZW</t>
  </si>
  <si>
    <t>Celeste Weima</t>
  </si>
  <si>
    <t>Zambrano CZ</t>
  </si>
  <si>
    <t>Argonaut, RV.</t>
  </si>
  <si>
    <t>680094ES</t>
  </si>
  <si>
    <t>Danique Schnellenberg</t>
  </si>
  <si>
    <t>Everton</t>
  </si>
  <si>
    <t>Zilfia's Hoeve, RV.</t>
  </si>
  <si>
    <t>766782BM</t>
  </si>
  <si>
    <t>Eva Mion</t>
  </si>
  <si>
    <t>Btw</t>
  </si>
  <si>
    <t>Jagers, RV.</t>
  </si>
  <si>
    <t>728367BJ</t>
  </si>
  <si>
    <t>Fabienne Jongen</t>
  </si>
  <si>
    <t>Botticelli</t>
  </si>
  <si>
    <t>Hubertus, RV.</t>
  </si>
  <si>
    <t>651260DD</t>
  </si>
  <si>
    <t>Amy Van Dijk</t>
  </si>
  <si>
    <t>Django Van De Wateringhoeve</t>
  </si>
  <si>
    <t>Door Wilskracht Sterk, RV.</t>
  </si>
  <si>
    <t>785359TA</t>
  </si>
  <si>
    <t>Elles Van Asseldonk</t>
  </si>
  <si>
    <t>Tjello</t>
  </si>
  <si>
    <t>781510FO</t>
  </si>
  <si>
    <t>Marlies Ottevanger</t>
  </si>
  <si>
    <t>Fernando</t>
  </si>
  <si>
    <t>Westland, RV.</t>
  </si>
  <si>
    <t>765016FW</t>
  </si>
  <si>
    <t>Wenda Welten</t>
  </si>
  <si>
    <t>Firefly</t>
  </si>
  <si>
    <t>PPH Horstdravers, RV.</t>
  </si>
  <si>
    <t>787586ZW</t>
  </si>
  <si>
    <t>Merel Van Wallenburg</t>
  </si>
  <si>
    <t>Zip</t>
  </si>
  <si>
    <t>Sé-ros, RV.</t>
  </si>
  <si>
    <t>781887GS</t>
  </si>
  <si>
    <t>Joyce Van Schaick</t>
  </si>
  <si>
    <t>Glendale</t>
  </si>
  <si>
    <t>Sportpaarden Amsterdam (SPA), RV.</t>
  </si>
  <si>
    <t>820956ZV</t>
  </si>
  <si>
    <t>Michelle Vacquier</t>
  </si>
  <si>
    <t>Zhara - Obertje</t>
  </si>
  <si>
    <t>Sint Michaël (RSV), RV.</t>
  </si>
  <si>
    <t>584864CM</t>
  </si>
  <si>
    <t>Deborah Van Mook</t>
  </si>
  <si>
    <t>Calvin Klein</t>
  </si>
  <si>
    <t>Eendracht, RV.</t>
  </si>
  <si>
    <t>787334BH</t>
  </si>
  <si>
    <t>Fleur Hovers</t>
  </si>
  <si>
    <t>Bolero Dvb</t>
  </si>
  <si>
    <t>Trouwe Kameraden, RV.</t>
  </si>
  <si>
    <t>642627DL</t>
  </si>
  <si>
    <t>Lisa Van de Laar</t>
  </si>
  <si>
    <t>Dropshot</t>
  </si>
  <si>
    <t>Thielen, RV.</t>
  </si>
  <si>
    <t>702339DB</t>
  </si>
  <si>
    <t>Maartje Te Braak</t>
  </si>
  <si>
    <t>Dizzy Tika</t>
  </si>
  <si>
    <t>Steegh, RV. De</t>
  </si>
  <si>
    <t>687931HM</t>
  </si>
  <si>
    <t>Sharina Mandemakers</t>
  </si>
  <si>
    <t>Superhorse Hawar W.</t>
  </si>
  <si>
    <t>Bommelerwaard, RV. De</t>
  </si>
  <si>
    <t>402089VT</t>
  </si>
  <si>
    <t>Jasmijn Timmermans</t>
  </si>
  <si>
    <t>Vaduz Jt</t>
  </si>
  <si>
    <t>Duyksehoef, RV.</t>
  </si>
  <si>
    <t>683505CH</t>
  </si>
  <si>
    <t>Patty Hanssen</t>
  </si>
  <si>
    <t>Cliff</t>
  </si>
  <si>
    <t>Wittenhorst, RV.</t>
  </si>
  <si>
    <t>738833DM</t>
  </si>
  <si>
    <t>Merel Massop</t>
  </si>
  <si>
    <t>MS Duchateau</t>
  </si>
  <si>
    <t>Voornruiters, RV. De</t>
  </si>
  <si>
    <t>683514GG</t>
  </si>
  <si>
    <t>Debby De Graaf</t>
  </si>
  <si>
    <t>Beltsjeblom Galloper</t>
  </si>
  <si>
    <t>815984FN</t>
  </si>
  <si>
    <t>Albert Nap</t>
  </si>
  <si>
    <t>Future</t>
  </si>
  <si>
    <t>Hoge Devel (RSV), RV.</t>
  </si>
  <si>
    <t>817432GK</t>
  </si>
  <si>
    <t>Danielle Keur</t>
  </si>
  <si>
    <t>Forever</t>
  </si>
  <si>
    <t>Noord-Hollandse, RV.</t>
  </si>
  <si>
    <t>781458AS</t>
  </si>
  <si>
    <t>Marijke van Schaik</t>
  </si>
  <si>
    <t>Aramis</t>
  </si>
  <si>
    <t>Ronde Venen, RV.</t>
  </si>
  <si>
    <t>s-Gravenhof, RV.</t>
  </si>
  <si>
    <t>800195GN</t>
  </si>
  <si>
    <t>Genua TC</t>
  </si>
  <si>
    <t>Oud-beijerland, RV.</t>
  </si>
  <si>
    <t>787940HZ</t>
  </si>
  <si>
    <t>Hexagon's Filamanda</t>
  </si>
  <si>
    <t>Hexagon B.V., Stal</t>
  </si>
  <si>
    <t>682458FW</t>
  </si>
  <si>
    <t>Francois</t>
  </si>
  <si>
    <t>742845FE</t>
  </si>
  <si>
    <t>Fifty Fifty</t>
  </si>
  <si>
    <t>Lambertus, RV.</t>
  </si>
  <si>
    <t>784738HG</t>
  </si>
  <si>
    <t>Hexagon's Furious</t>
  </si>
  <si>
    <t>678585EE</t>
  </si>
  <si>
    <t>Experience</t>
  </si>
  <si>
    <t>810822FK</t>
  </si>
  <si>
    <t>Fearless</t>
  </si>
  <si>
    <t>Hoeve Westland Ruiters, RV.</t>
  </si>
  <si>
    <t>832336HH</t>
  </si>
  <si>
    <t>Damirez</t>
  </si>
  <si>
    <t>Zwethruiters, RV.</t>
  </si>
  <si>
    <t>836481DW</t>
  </si>
  <si>
    <t>Dasookwat</t>
  </si>
  <si>
    <t>Vrije Passage (HRV), RV.</t>
  </si>
  <si>
    <t>828718EK</t>
  </si>
  <si>
    <t>El dorado</t>
  </si>
  <si>
    <t>745414GK</t>
  </si>
  <si>
    <t>Gentleman f</t>
  </si>
  <si>
    <t>755161GN</t>
  </si>
  <si>
    <t>Great Lady TC</t>
  </si>
  <si>
    <t>549382BV</t>
  </si>
  <si>
    <t>Boyd</t>
  </si>
  <si>
    <t>Hekelingen, RV.</t>
  </si>
  <si>
    <t>783801ZV</t>
  </si>
  <si>
    <t>Zigeuner</t>
  </si>
  <si>
    <t>Palensteynruiters, RV.</t>
  </si>
  <si>
    <t>546014BJ</t>
  </si>
  <si>
    <t>Bas</t>
  </si>
  <si>
    <t>La Grande, RV.</t>
  </si>
  <si>
    <t>756175CV</t>
  </si>
  <si>
    <t>Cypress-hill</t>
  </si>
  <si>
    <t>Bernisse, RV.</t>
  </si>
  <si>
    <t>545322BL</t>
  </si>
  <si>
    <t>Berlita</t>
  </si>
  <si>
    <t>Nootdorp, RV.</t>
  </si>
  <si>
    <t>598025CM</t>
  </si>
  <si>
    <t>Cheyenne</t>
  </si>
  <si>
    <t>412748TT</t>
  </si>
  <si>
    <t>Totilas</t>
  </si>
  <si>
    <t>668140EK</t>
  </si>
  <si>
    <t>Egbert</t>
  </si>
  <si>
    <t>Hippische Sportvereniging Prometheus</t>
  </si>
  <si>
    <t>761477FR</t>
  </si>
  <si>
    <t>Ferrari</t>
  </si>
  <si>
    <t>Braanjenhoek, RV.</t>
  </si>
  <si>
    <t>678129EE</t>
  </si>
  <si>
    <t>Engie Sollenburg</t>
  </si>
  <si>
    <t>640166DL</t>
  </si>
  <si>
    <t>Salve Daijiro</t>
  </si>
  <si>
    <t>Jeanne D'arc, RV.</t>
  </si>
  <si>
    <t>799960FK</t>
  </si>
  <si>
    <t>Daylight</t>
  </si>
  <si>
    <t>534173AZ</t>
  </si>
  <si>
    <t>Atomic</t>
  </si>
  <si>
    <t>Capelse R.j.v., RV.</t>
  </si>
  <si>
    <t>569901ZA</t>
  </si>
  <si>
    <t>Merel Ahles</t>
  </si>
  <si>
    <t>Zadinsky</t>
  </si>
  <si>
    <t>Prestige Ruiters, RV. De</t>
  </si>
  <si>
    <t>602072DS</t>
  </si>
  <si>
    <t>Domingo</t>
  </si>
  <si>
    <t>Plantageruiters, RV. De</t>
  </si>
  <si>
    <t>838080DV</t>
  </si>
  <si>
    <t>Evert Veenstra</t>
  </si>
  <si>
    <t>Divaldi</t>
  </si>
  <si>
    <t>Zoetermeer, RV.</t>
  </si>
  <si>
    <t>Jeanine Nieuwenhuis</t>
  </si>
  <si>
    <t>254,5</t>
  </si>
  <si>
    <t>Thamar Zweistra</t>
  </si>
  <si>
    <t>228,5</t>
  </si>
  <si>
    <t>238,5</t>
  </si>
  <si>
    <t>Katie Werring</t>
  </si>
  <si>
    <t>220,5</t>
  </si>
  <si>
    <t>244,5</t>
  </si>
  <si>
    <t>Petra Van Esch</t>
  </si>
  <si>
    <t>224,5</t>
  </si>
  <si>
    <t>Marijke Van Giesen</t>
  </si>
  <si>
    <t>231,5</t>
  </si>
  <si>
    <t>232,5</t>
  </si>
  <si>
    <t>Lotte Van Engelen</t>
  </si>
  <si>
    <t>229,5</t>
  </si>
  <si>
    <t>Carola Kral</t>
  </si>
  <si>
    <t>Danielle Heijkoop</t>
  </si>
  <si>
    <t>Steve Van der Woude</t>
  </si>
  <si>
    <t>226,5</t>
  </si>
  <si>
    <t>Paulette Kral</t>
  </si>
  <si>
    <t>Crystal Van Vliet</t>
  </si>
  <si>
    <t>215,5</t>
  </si>
  <si>
    <t>Serena Vergunst</t>
  </si>
  <si>
    <t>Nicole Jurriens</t>
  </si>
  <si>
    <t>217,5</t>
  </si>
  <si>
    <t>Kees Verheij</t>
  </si>
  <si>
    <t>Saskia Lacroix</t>
  </si>
  <si>
    <t>Latoya Van der Meer</t>
  </si>
  <si>
    <t>212,5</t>
  </si>
  <si>
    <t>Sanne Tazelaar</t>
  </si>
  <si>
    <t>216,5</t>
  </si>
  <si>
    <t>Leonie Van der Kooij</t>
  </si>
  <si>
    <t>205,5</t>
  </si>
  <si>
    <t>Yael Reijnders</t>
  </si>
  <si>
    <t>Britt Van Egmond</t>
  </si>
  <si>
    <t>Daphne Van Leeuwen</t>
  </si>
  <si>
    <t>211,5</t>
  </si>
  <si>
    <t>Mariëtte Kunz</t>
  </si>
  <si>
    <t>208,5</t>
  </si>
  <si>
    <t>Annemarie Zuijdwegt</t>
  </si>
  <si>
    <t>Isabelle Spinhoven</t>
  </si>
  <si>
    <t>192,5</t>
  </si>
  <si>
    <t>724703FB</t>
  </si>
  <si>
    <t>Ferdeaux</t>
  </si>
  <si>
    <t>808868DH</t>
  </si>
  <si>
    <t>Daula II</t>
  </si>
  <si>
    <t>829992EZ</t>
  </si>
  <si>
    <t>Erina</t>
  </si>
  <si>
    <t>812924DH</t>
  </si>
  <si>
    <t>Don Diego</t>
  </si>
  <si>
    <t>Equinus Stramproy, RV.</t>
  </si>
  <si>
    <t>816379AB</t>
  </si>
  <si>
    <t>Aladin</t>
  </si>
  <si>
    <t>766811DV</t>
  </si>
  <si>
    <t>Demantur N.O.P.</t>
  </si>
  <si>
    <t>St. Martinus, RV.</t>
  </si>
  <si>
    <t>754413OZ</t>
  </si>
  <si>
    <t>Oldi 67</t>
  </si>
  <si>
    <t>675747EW</t>
  </si>
  <si>
    <t>Estupendo</t>
  </si>
  <si>
    <t>789483JV</t>
  </si>
  <si>
    <t>Jakari 2</t>
  </si>
  <si>
    <t>Horstlinde, RV.</t>
  </si>
  <si>
    <t>559960AW</t>
  </si>
  <si>
    <t>Apretado</t>
  </si>
  <si>
    <t>779994PR</t>
  </si>
  <si>
    <t>Painted RDH</t>
  </si>
  <si>
    <t>723790EC</t>
  </si>
  <si>
    <t>Elvira Oase</t>
  </si>
  <si>
    <t>Hs Heiloo e.o., RV.</t>
  </si>
  <si>
    <t>535070VR</t>
  </si>
  <si>
    <t>Valentino</t>
  </si>
  <si>
    <t>Elzen, RV.</t>
  </si>
  <si>
    <t>697116EB</t>
  </si>
  <si>
    <t>Enterprice</t>
  </si>
  <si>
    <t>Schouwse Ruiters, RV. De</t>
  </si>
  <si>
    <t>833708DB</t>
  </si>
  <si>
    <t>Diamond</t>
  </si>
  <si>
    <t>825216RL</t>
  </si>
  <si>
    <t>Remmits Detroit</t>
  </si>
  <si>
    <t>Kennemerruiters, RV.</t>
  </si>
  <si>
    <t>529366AV</t>
  </si>
  <si>
    <t>Alonso</t>
  </si>
  <si>
    <t>713767SW</t>
  </si>
  <si>
    <t>El Macho Malo</t>
  </si>
  <si>
    <t>794162EK</t>
  </si>
  <si>
    <t>Eugene</t>
  </si>
  <si>
    <t>657789DA</t>
  </si>
  <si>
    <t>Inge Agterberg - Heymans</t>
  </si>
  <si>
    <t>Dressboy</t>
  </si>
  <si>
    <t>565327BB</t>
  </si>
  <si>
    <t>Baronijke-l</t>
  </si>
  <si>
    <t>789686ED</t>
  </si>
  <si>
    <t>Ebony Sollenburg SD</t>
  </si>
  <si>
    <t>809720CK</t>
  </si>
  <si>
    <t>Cote D'or</t>
  </si>
  <si>
    <t>Belckmeer, RV.</t>
  </si>
  <si>
    <t>765172FC</t>
  </si>
  <si>
    <t>Fleau de Baian</t>
  </si>
  <si>
    <t>Stroomruiters, RV.</t>
  </si>
  <si>
    <t>675384SS</t>
  </si>
  <si>
    <t>San Siro</t>
  </si>
  <si>
    <t>703415FR</t>
  </si>
  <si>
    <t>Flanell</t>
  </si>
  <si>
    <t>806892WB</t>
  </si>
  <si>
    <t>Winningmood</t>
  </si>
  <si>
    <t>Raalte, RV.</t>
  </si>
  <si>
    <t>819264DB</t>
  </si>
  <si>
    <t>Dancer Again</t>
  </si>
  <si>
    <t>Hce Ruiters, RV.</t>
  </si>
  <si>
    <t>598024BH</t>
  </si>
  <si>
    <t>Burghgraef</t>
  </si>
  <si>
    <t>Bathmen e.o., RV.</t>
  </si>
  <si>
    <t>637625LZ</t>
  </si>
  <si>
    <t>Lumen Dylan</t>
  </si>
  <si>
    <t>Hynstewille, RV.</t>
  </si>
  <si>
    <t>680305AV</t>
  </si>
  <si>
    <t>Anna Van De 'haffriehoeve'</t>
  </si>
  <si>
    <t>Generaal Van Den Bosch, RV.</t>
  </si>
  <si>
    <t>584996CW</t>
  </si>
  <si>
    <t>Chakakahn</t>
  </si>
  <si>
    <t>Mensinghe Roden, RV.</t>
  </si>
  <si>
    <t>675603EP</t>
  </si>
  <si>
    <t>Esprit</t>
  </si>
  <si>
    <t>Heuvelruiters, RV.</t>
  </si>
  <si>
    <t>751346BZ</t>
  </si>
  <si>
    <t>Bingo</t>
  </si>
  <si>
    <t>602238CM</t>
  </si>
  <si>
    <t>C'est Liza</t>
  </si>
  <si>
    <t>Oostzanerveld, RV.</t>
  </si>
  <si>
    <t>800589BD</t>
  </si>
  <si>
    <t>Brinkhof's EnVogue</t>
  </si>
  <si>
    <t>Dwingeloo, RV.</t>
  </si>
  <si>
    <t>815807FN</t>
  </si>
  <si>
    <t>Hasselt, RV.</t>
  </si>
  <si>
    <t>596626CG</t>
  </si>
  <si>
    <t>Cayenne JC</t>
  </si>
  <si>
    <t>Radboudruiters, RV.</t>
  </si>
  <si>
    <t>690575DB</t>
  </si>
  <si>
    <t>Dinant B</t>
  </si>
  <si>
    <t>744957CH</t>
  </si>
  <si>
    <t>Callucci HR</t>
  </si>
  <si>
    <t>Fjildruters Hemrik e.o., RV.</t>
  </si>
  <si>
    <t>669437LZ</t>
  </si>
  <si>
    <t>Lumen Express</t>
  </si>
  <si>
    <t>609530RV</t>
  </si>
  <si>
    <t>Ravel</t>
  </si>
  <si>
    <t>Zuidwijk, RV.</t>
  </si>
  <si>
    <t>824146BS</t>
  </si>
  <si>
    <t>Bommelsteyn's Tymon</t>
  </si>
  <si>
    <t>Waldruters, RV.</t>
  </si>
  <si>
    <t>644776BS</t>
  </si>
  <si>
    <t>Wytske Schuth</t>
  </si>
  <si>
    <t>Bandiet</t>
  </si>
  <si>
    <t>657914GH</t>
  </si>
  <si>
    <t>Golden Eagle's Envoy</t>
  </si>
  <si>
    <t>660566EC</t>
  </si>
  <si>
    <t>Ilse Van Cranenbroek</t>
  </si>
  <si>
    <t>Emerald S</t>
  </si>
  <si>
    <t>Molenhorst, RV. De</t>
  </si>
  <si>
    <t>725894RL</t>
  </si>
  <si>
    <t>Robin Van Lierop</t>
  </si>
  <si>
    <t>Finja</t>
  </si>
  <si>
    <t>Ewijk, RV.</t>
  </si>
  <si>
    <t>783238FV</t>
  </si>
  <si>
    <t>Mara De Vries</t>
  </si>
  <si>
    <t>Farzana G</t>
  </si>
  <si>
    <t>Biesboschruiters, RV.</t>
  </si>
  <si>
    <t>732829FB</t>
  </si>
  <si>
    <t>Sandy Van Boxmeer - Westerhuis</t>
  </si>
  <si>
    <t>Figaro</t>
  </si>
  <si>
    <t>Hoefslag, RV.</t>
  </si>
  <si>
    <t>743085EK</t>
  </si>
  <si>
    <t>Jasmien De Koeyer</t>
  </si>
  <si>
    <t>Esperanza</t>
  </si>
  <si>
    <t>732828EB</t>
  </si>
  <si>
    <t>Earth Wind and Fire</t>
  </si>
  <si>
    <t>649055DK</t>
  </si>
  <si>
    <t>Stephanie Kooyman</t>
  </si>
  <si>
    <t>Dibert L</t>
  </si>
  <si>
    <t>817045EH</t>
  </si>
  <si>
    <t>Danielle Houtvast</t>
  </si>
  <si>
    <t>Entertainer</t>
  </si>
  <si>
    <t>Katsbekruiters, RV.</t>
  </si>
  <si>
    <t>721458DW</t>
  </si>
  <si>
    <t>Myrthe Wedda</t>
  </si>
  <si>
    <t>Diamond Geezer</t>
  </si>
  <si>
    <t>731871EM</t>
  </si>
  <si>
    <t>Marie louise Moerings</t>
  </si>
  <si>
    <t>Esplanade</t>
  </si>
  <si>
    <t>Heer Jan's Ruiters, RV.</t>
  </si>
  <si>
    <t>837703FV</t>
  </si>
  <si>
    <t>Fabiola Begijnhoeve</t>
  </si>
  <si>
    <t>799045BD</t>
  </si>
  <si>
    <t>Belcanto</t>
  </si>
  <si>
    <t>632302DK</t>
  </si>
  <si>
    <t>Jolien Van Kollenburg</t>
  </si>
  <si>
    <t>Da Vinci Svk</t>
  </si>
  <si>
    <t>674437EK</t>
  </si>
  <si>
    <t>Kyra Klinkers</t>
  </si>
  <si>
    <t>Equirelle W</t>
  </si>
  <si>
    <t>760192VV</t>
  </si>
  <si>
    <t>Renate Van Vliet</t>
  </si>
  <si>
    <t>Axia's Victory U.S.</t>
  </si>
  <si>
    <t>639242BR</t>
  </si>
  <si>
    <t>Gabrielle Röst - de Groot</t>
  </si>
  <si>
    <t>Bibi Vita</t>
  </si>
  <si>
    <t>Stroe, RV.</t>
  </si>
  <si>
    <t>667834TV</t>
  </si>
  <si>
    <t>Amber Vermeer</t>
  </si>
  <si>
    <t>Farinelli</t>
  </si>
  <si>
    <t>668222SB</t>
  </si>
  <si>
    <t>Sylvia Van den Broek</t>
  </si>
  <si>
    <t>Selevia's Champion</t>
  </si>
  <si>
    <t>713722EO</t>
  </si>
  <si>
    <t>Maxime Osse</t>
  </si>
  <si>
    <t>HemCell Estados</t>
  </si>
  <si>
    <t>Weelruiters, RV.</t>
  </si>
  <si>
    <t>676130BS</t>
  </si>
  <si>
    <t>Melissa Stikkelorum</t>
  </si>
  <si>
    <t>Baruch</t>
  </si>
  <si>
    <t>798863EA</t>
  </si>
  <si>
    <t>Jordy Andeweg</t>
  </si>
  <si>
    <t>Elvita</t>
  </si>
  <si>
    <t>Zuid-Veluwse Jachtvereniging, RV.</t>
  </si>
  <si>
    <t>836899WD</t>
  </si>
  <si>
    <t>Wonderboy DC</t>
  </si>
  <si>
    <t>678697EO</t>
  </si>
  <si>
    <t>Kelly Outhuijse</t>
  </si>
  <si>
    <t>Empaire W</t>
  </si>
  <si>
    <t>Prins Bernhard, RV.</t>
  </si>
  <si>
    <t>731807EH</t>
  </si>
  <si>
    <t>Andre Houben</t>
  </si>
  <si>
    <t>Empelaer's Dante</t>
  </si>
  <si>
    <t>Thull, RV.</t>
  </si>
  <si>
    <t>666136DE</t>
  </si>
  <si>
    <t>Eline Van Egmond</t>
  </si>
  <si>
    <t>Duvall</t>
  </si>
  <si>
    <t>Zuid-Hollandsche J.V., RV.</t>
  </si>
  <si>
    <t>585315AG</t>
  </si>
  <si>
    <t>Christianne Goes</t>
  </si>
  <si>
    <t>Accountancy Bellissimo</t>
  </si>
  <si>
    <t>756994RH</t>
  </si>
  <si>
    <t>Lisanne De Haas</t>
  </si>
  <si>
    <t>Bruëll</t>
  </si>
  <si>
    <t>Bosch En Duin, RV.</t>
  </si>
  <si>
    <t>695800GG</t>
  </si>
  <si>
    <t>Gerrit Galloper</t>
  </si>
  <si>
    <t>799502CG</t>
  </si>
  <si>
    <t>Ingrid Gerritsen</t>
  </si>
  <si>
    <t>Cantano-tetti</t>
  </si>
  <si>
    <t>828571MM</t>
  </si>
  <si>
    <t>Nienke Van der Muil</t>
  </si>
  <si>
    <t>Molenkoning Zanzibar</t>
  </si>
  <si>
    <t>687361VB</t>
  </si>
  <si>
    <t>Clarissa Van Biezen</t>
  </si>
  <si>
    <t>Vancouver</t>
  </si>
  <si>
    <t>663776EW</t>
  </si>
  <si>
    <t>Angelique Van Dijk</t>
  </si>
  <si>
    <t>Eastpoint Vdw</t>
  </si>
  <si>
    <t>Ottersum e.o., RV.</t>
  </si>
  <si>
    <t>676693BR</t>
  </si>
  <si>
    <t>Jeannette Rijksen</t>
  </si>
  <si>
    <t>Baltimore</t>
  </si>
  <si>
    <t>Grote Brug, RV.</t>
  </si>
  <si>
    <t>673557DG</t>
  </si>
  <si>
    <t>Mariska Van Groningen</t>
  </si>
  <si>
    <t>Dutch Dandy</t>
  </si>
  <si>
    <t>Rockanje (RPC), RV.</t>
  </si>
  <si>
    <t>Kirsten Brouwer</t>
  </si>
  <si>
    <t>282,5</t>
  </si>
  <si>
    <t>269,5</t>
  </si>
  <si>
    <t>272,5</t>
  </si>
  <si>
    <t>264,5</t>
  </si>
  <si>
    <t>Kebie Van der Heijden</t>
  </si>
  <si>
    <t>255,5</t>
  </si>
  <si>
    <t>Kirsten Beckers</t>
  </si>
  <si>
    <t>253,5</t>
  </si>
  <si>
    <t>Sanne Voets</t>
  </si>
  <si>
    <t>260,5</t>
  </si>
  <si>
    <t>Wilma Wernsen</t>
  </si>
  <si>
    <t>242,5</t>
  </si>
  <si>
    <t>Linda Verwaal</t>
  </si>
  <si>
    <t>246,5</t>
  </si>
  <si>
    <t>Geert-jan Raateland</t>
  </si>
  <si>
    <t>240,5</t>
  </si>
  <si>
    <t>Larissa Van Craaikamp</t>
  </si>
  <si>
    <t>243,5</t>
  </si>
  <si>
    <t>Laura Van Rijswijk</t>
  </si>
  <si>
    <t>Jeske Bouwman</t>
  </si>
  <si>
    <t>Robin Beekink</t>
  </si>
  <si>
    <t>239,5</t>
  </si>
  <si>
    <t>Emma Laarkamp</t>
  </si>
  <si>
    <t>225,5</t>
  </si>
  <si>
    <t>Yoni De Vette</t>
  </si>
  <si>
    <t>233,5</t>
  </si>
  <si>
    <t>Amey Wagenaar</t>
  </si>
  <si>
    <t>Johan Kral</t>
  </si>
  <si>
    <t>230,5</t>
  </si>
  <si>
    <t>213,5</t>
  </si>
  <si>
    <t>Vivienne Bos</t>
  </si>
  <si>
    <t>219,5</t>
  </si>
  <si>
    <t>Jacobine Bijl - Dijkshoorn</t>
  </si>
  <si>
    <t>210,5</t>
  </si>
  <si>
    <t>Tessa Koning</t>
  </si>
  <si>
    <t>206,5</t>
  </si>
  <si>
    <t>Adelinde Cornelissen</t>
  </si>
  <si>
    <t>271,5</t>
  </si>
  <si>
    <t>Veronique Roerink</t>
  </si>
  <si>
    <t>Femke Beljon</t>
  </si>
  <si>
    <t>257,5</t>
  </si>
  <si>
    <t>Hester Bischot</t>
  </si>
  <si>
    <t>Jacinta Hemmen</t>
  </si>
  <si>
    <t>249,5</t>
  </si>
  <si>
    <t>245,5</t>
  </si>
  <si>
    <t>Laura Zwart</t>
  </si>
  <si>
    <t>Nathalie Vorenhout</t>
  </si>
  <si>
    <t>Ellen Wynia</t>
  </si>
  <si>
    <t>Kiki Pols</t>
  </si>
  <si>
    <t>250,5</t>
  </si>
  <si>
    <t>Dominique Marijnissen</t>
  </si>
  <si>
    <t>Trea Mulder - Dolsma</t>
  </si>
  <si>
    <t>Jeanine Nekeman</t>
  </si>
  <si>
    <t>Joey Van de Grijp</t>
  </si>
  <si>
    <t>Rensche De Haan</t>
  </si>
  <si>
    <t>237,5</t>
  </si>
  <si>
    <t>Arnold Veldhoen</t>
  </si>
  <si>
    <t>Daniella Smit</t>
  </si>
  <si>
    <t>Lianne Van der Horst</t>
  </si>
  <si>
    <t>280,5</t>
  </si>
  <si>
    <t>275,5</t>
  </si>
  <si>
    <t>274,5</t>
  </si>
  <si>
    <t>273,5</t>
  </si>
  <si>
    <t>267,5</t>
  </si>
  <si>
    <t>268,5</t>
  </si>
  <si>
    <t>256,5</t>
  </si>
  <si>
    <t>251,5</t>
  </si>
  <si>
    <t>236,5</t>
  </si>
  <si>
    <t>235,5</t>
  </si>
  <si>
    <t>221,5</t>
  </si>
  <si>
    <t>801890FK</t>
  </si>
  <si>
    <t>Annemieke Vincourt - Krom</t>
  </si>
  <si>
    <t>Fimosa</t>
  </si>
  <si>
    <t>Millenniumruiters (RSV), RV.</t>
  </si>
  <si>
    <t>786595PM</t>
  </si>
  <si>
    <t>Loes Mars</t>
  </si>
  <si>
    <t>Pablo's Henry</t>
  </si>
  <si>
    <t>Laarhoeveruiters, RV.</t>
  </si>
  <si>
    <t>500798WL</t>
  </si>
  <si>
    <t>Roel Van Lenthe</t>
  </si>
  <si>
    <t>Watouche</t>
  </si>
  <si>
    <t>Nieuwleusen, RV.</t>
  </si>
  <si>
    <t>802686ZS</t>
  </si>
  <si>
    <t>Anouk Slabbers</t>
  </si>
  <si>
    <t>Zülle</t>
  </si>
  <si>
    <t>Any Dale, RV.</t>
  </si>
  <si>
    <t>Fidarsi Rossi</t>
  </si>
  <si>
    <t>664981SO</t>
  </si>
  <si>
    <t>Wendy Okkema</t>
  </si>
  <si>
    <t>Stal Okkema's Eos</t>
  </si>
  <si>
    <t>Raerderhimrúters, RV.</t>
  </si>
  <si>
    <t>756368LV</t>
  </si>
  <si>
    <t>Lisanne Veenje</t>
  </si>
  <si>
    <t>Loadewyk 431</t>
  </si>
  <si>
    <t>Nienoord, RV.</t>
  </si>
  <si>
    <t>719404BR</t>
  </si>
  <si>
    <t>Marrit Reusien</t>
  </si>
  <si>
    <t>Brinkhof's Filius Apache</t>
  </si>
  <si>
    <t>234,5</t>
  </si>
  <si>
    <t>222,5</t>
  </si>
  <si>
    <t>200,5</t>
  </si>
  <si>
    <t>214,5</t>
  </si>
  <si>
    <t>203,5</t>
  </si>
  <si>
    <t>729053DL</t>
  </si>
  <si>
    <t>Astrid Langeberg</t>
  </si>
  <si>
    <t>Downtown</t>
  </si>
  <si>
    <t>Soc. Rijvereniging Vennen, RV.</t>
  </si>
  <si>
    <t>669062DL</t>
  </si>
  <si>
    <t>Anne Lehmann</t>
  </si>
  <si>
    <t>Don Juan</t>
  </si>
  <si>
    <t>667513FH</t>
  </si>
  <si>
    <t>Heleen De Haas</t>
  </si>
  <si>
    <t>Fonger T. Fan 'e Boppelannen</t>
  </si>
  <si>
    <t>Postruters, RV.</t>
  </si>
  <si>
    <t>594452CS</t>
  </si>
  <si>
    <t>Annelon Schermer</t>
  </si>
  <si>
    <t>Casimier</t>
  </si>
  <si>
    <t>Oostelijk West Friesland, RV.</t>
  </si>
  <si>
    <t>729324AH</t>
  </si>
  <si>
    <t>Alger T fan 'e Boppelannen</t>
  </si>
  <si>
    <t>815118DB</t>
  </si>
  <si>
    <t>Duc</t>
  </si>
  <si>
    <t>698212VF</t>
  </si>
  <si>
    <t>Cindy Feld</t>
  </si>
  <si>
    <t>Sweet Sensation Dcf</t>
  </si>
  <si>
    <t>Berkenruiters, RV.</t>
  </si>
  <si>
    <t>645921DH</t>
  </si>
  <si>
    <t>Dwk-leen</t>
  </si>
  <si>
    <t>241,5</t>
  </si>
  <si>
    <t>247,5</t>
  </si>
  <si>
    <t>223,5</t>
  </si>
  <si>
    <t>719724BB</t>
  </si>
  <si>
    <t>Brown Sugar</t>
  </si>
  <si>
    <t>Giessenruiters, RV.</t>
  </si>
  <si>
    <t>718954EW</t>
  </si>
  <si>
    <t>Empire</t>
  </si>
  <si>
    <t>660101DH</t>
  </si>
  <si>
    <t>De Keizer</t>
  </si>
  <si>
    <t>Aa-ruiters, RV.</t>
  </si>
  <si>
    <t>677187DH</t>
  </si>
  <si>
    <t>Disco Danaë</t>
  </si>
  <si>
    <t>583609KR</t>
  </si>
  <si>
    <t>Kirow</t>
  </si>
  <si>
    <t>Delflandruiters, RV.</t>
  </si>
  <si>
    <t>552527BB</t>
  </si>
  <si>
    <t>Bing</t>
  </si>
  <si>
    <t>Noblesse, RV.</t>
  </si>
  <si>
    <t>262,5</t>
  </si>
  <si>
    <t>Cindy Boere</t>
  </si>
  <si>
    <t>207,5</t>
  </si>
  <si>
    <t>Maike Wiebelitz</t>
  </si>
  <si>
    <t>Milou De Haan</t>
  </si>
  <si>
    <t>Laila Hanzouli</t>
  </si>
  <si>
    <t>t Einde, RV.</t>
  </si>
  <si>
    <t>Esther Van Rijswijk</t>
  </si>
  <si>
    <t>Monique Byl</t>
  </si>
  <si>
    <t>172,5</t>
  </si>
  <si>
    <t>807344DV</t>
  </si>
  <si>
    <t>Dornenstern</t>
  </si>
  <si>
    <t>825460FM</t>
  </si>
  <si>
    <t>Fantastique</t>
  </si>
  <si>
    <t>681336DB</t>
  </si>
  <si>
    <t>Darabel</t>
  </si>
  <si>
    <t>832061PO</t>
  </si>
  <si>
    <t>President's Denver</t>
  </si>
  <si>
    <t>839097FN</t>
  </si>
  <si>
    <t>Flying Dutchman TC</t>
  </si>
  <si>
    <t>644523BB</t>
  </si>
  <si>
    <t>Walcheren, RV.</t>
  </si>
  <si>
    <t>616255BR</t>
  </si>
  <si>
    <t>Baya</t>
  </si>
  <si>
    <t>St. Clemens, RV</t>
  </si>
  <si>
    <t>687720TM</t>
  </si>
  <si>
    <t>Essen's Elino</t>
  </si>
  <si>
    <t>655354CV</t>
  </si>
  <si>
    <t>Captein</t>
  </si>
  <si>
    <t>496574VT</t>
  </si>
  <si>
    <t>Voque Of Class</t>
  </si>
  <si>
    <t>480731WH</t>
  </si>
  <si>
    <t>Washington B</t>
  </si>
  <si>
    <t>Voorne-putten, RV.</t>
  </si>
  <si>
    <t>Lynne Maas</t>
  </si>
  <si>
    <t>263,5</t>
  </si>
  <si>
    <t>Philip Van Ommen</t>
  </si>
  <si>
    <t>Vincent Bol</t>
  </si>
  <si>
    <t>252,5</t>
  </si>
  <si>
    <t>Caroline Rijnders</t>
  </si>
  <si>
    <t>Carmen Mulrain</t>
  </si>
  <si>
    <t>Fréderique Vermaat</t>
  </si>
  <si>
    <t>Anne-marie Telkamp</t>
  </si>
  <si>
    <t>Leonie Holleman</t>
  </si>
  <si>
    <t>810857SB</t>
  </si>
  <si>
    <t>Sultan des Paluds</t>
  </si>
  <si>
    <t>756741AH</t>
  </si>
  <si>
    <t>Roger Hambuckers</t>
  </si>
  <si>
    <t>Armani</t>
  </si>
  <si>
    <t>Edele Ros, RV.</t>
  </si>
  <si>
    <t>609752DE</t>
  </si>
  <si>
    <t>Donna</t>
  </si>
  <si>
    <t>Gelderse Boys, RV.</t>
  </si>
  <si>
    <t>655544EG</t>
  </si>
  <si>
    <t>Emanda</t>
  </si>
  <si>
    <t>Sint Anthonis (Martinus), RV.</t>
  </si>
  <si>
    <t>753646EB</t>
  </si>
  <si>
    <t>Michelle Van Berkum</t>
  </si>
  <si>
    <t>Enjoy</t>
  </si>
  <si>
    <t>547286TW</t>
  </si>
  <si>
    <t>Edith De Wild</t>
  </si>
  <si>
    <t>Teunis Atsje</t>
  </si>
  <si>
    <t>Hippos, RV.</t>
  </si>
  <si>
    <t>789404DR</t>
  </si>
  <si>
    <t>Don Sonador</t>
  </si>
  <si>
    <t>Fiona Van Es</t>
  </si>
  <si>
    <t>Manon Van 't Goor</t>
  </si>
  <si>
    <t>Maikel De Reuver</t>
  </si>
  <si>
    <t>805186DS</t>
  </si>
  <si>
    <t>Diederik Van Silfhout</t>
  </si>
  <si>
    <t>Dahlhoff</t>
  </si>
  <si>
    <t>Valouwe, RV.</t>
  </si>
  <si>
    <t>800786SS</t>
  </si>
  <si>
    <t>Scenario 2</t>
  </si>
  <si>
    <t>838408LL</t>
  </si>
  <si>
    <t>Dinja Van Liere</t>
  </si>
  <si>
    <t>Lollypop</t>
  </si>
  <si>
    <t>Veldhuisen Stables Nigtevecht</t>
  </si>
  <si>
    <t>640138WS</t>
  </si>
  <si>
    <t>Jenny Schreven</t>
  </si>
  <si>
    <t>Wings H</t>
  </si>
  <si>
    <t>Jasmijnruiters, RV.</t>
  </si>
  <si>
    <t>723474FL</t>
  </si>
  <si>
    <t>For Gribaldi</t>
  </si>
  <si>
    <t>Rob van Puijenbroek - Visser</t>
  </si>
  <si>
    <t>753785DK</t>
  </si>
  <si>
    <t>Mischa Koot</t>
  </si>
  <si>
    <t>Don Quichot</t>
  </si>
  <si>
    <t>Grevelingen, RV. De</t>
  </si>
  <si>
    <t>523789AP</t>
  </si>
  <si>
    <t>Andreo</t>
  </si>
  <si>
    <t>805383DV</t>
  </si>
  <si>
    <t>Devito Van De Kempenhoeve</t>
  </si>
  <si>
    <t>Hummelo, RV.</t>
  </si>
  <si>
    <t>837217DL</t>
  </si>
  <si>
    <t>Disney</t>
  </si>
  <si>
    <t>Sylawald, RV.</t>
  </si>
  <si>
    <t>615944DP</t>
  </si>
  <si>
    <t>Divident.l</t>
  </si>
  <si>
    <t>Rooyse Ruiters En Ponyruiters, RV.</t>
  </si>
  <si>
    <t>510765AW</t>
  </si>
  <si>
    <t>Approval T</t>
  </si>
  <si>
    <t>Nijnselse Ruiters, RV.</t>
  </si>
  <si>
    <t>534714EL</t>
  </si>
  <si>
    <t>Eyecatcher</t>
  </si>
  <si>
    <t>Kroenekranen (PSV), RV. de</t>
  </si>
  <si>
    <t>547187BH</t>
  </si>
  <si>
    <t>Bailando</t>
  </si>
  <si>
    <t>Heemskinderen, RV.</t>
  </si>
  <si>
    <t>589577CR</t>
  </si>
  <si>
    <t>Cupido</t>
  </si>
  <si>
    <t>Marie louise Philipsen - Wynhoven</t>
  </si>
  <si>
    <t>Bart Veeze</t>
  </si>
  <si>
    <t>Jean-rené Luijmes</t>
  </si>
  <si>
    <t>Laura Petersen</t>
  </si>
  <si>
    <t>Michelle Westerdijk</t>
  </si>
  <si>
    <t>Iris Lamers</t>
  </si>
  <si>
    <t>Diane Heymans</t>
  </si>
  <si>
    <t>Lieke Van Rixtel</t>
  </si>
  <si>
    <t>276,5</t>
  </si>
  <si>
    <t>270,5</t>
  </si>
  <si>
    <t>258,5</t>
  </si>
  <si>
    <t>796946VB</t>
  </si>
  <si>
    <t>Lennart Bos</t>
  </si>
  <si>
    <t>Tc Vic</t>
  </si>
  <si>
    <t>266,5</t>
  </si>
  <si>
    <t>261,5</t>
  </si>
  <si>
    <t>248,5</t>
  </si>
  <si>
    <t>218,5</t>
  </si>
  <si>
    <t>202,5</t>
  </si>
  <si>
    <t>197,5</t>
  </si>
  <si>
    <t>189,5</t>
  </si>
  <si>
    <t>Afvaardiging: 16</t>
  </si>
  <si>
    <t>Afvaardiging: 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</si>
</sst>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8"/>
      <name val="Arial"/>
      <family val="2"/>
    </font>
    <font>
      <b/>
      <sz val="22"/>
      <color indexed="57"/>
      <name val="Arial"/>
      <family val="2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sz val="8"/>
      <color rgb="FF000000"/>
      <name val="Tahoma"/>
      <family val="2"/>
    </font>
    <font>
      <b/>
      <sz val="22"/>
      <color theme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85">
    <xf numFmtId="0" fontId="0" fillId="0" borderId="0" xfId="0"/>
    <xf numFmtId="0" fontId="0" fillId="0" borderId="0" xfId="0" applyProtection="1">
      <protection locked="0"/>
    </xf>
    <xf numFmtId="0" fontId="0" fillId="2" borderId="1" xfId="0" applyFill="1" applyBorder="1" applyAlignment="1" applyProtection="1"/>
    <xf numFmtId="0" fontId="0" fillId="2" borderId="1" xfId="0" applyFill="1" applyBorder="1" applyProtection="1"/>
    <xf numFmtId="0" fontId="0" fillId="0" borderId="0" xfId="0" applyProtection="1"/>
    <xf numFmtId="0" fontId="0" fillId="2" borderId="2" xfId="0" applyFill="1" applyBorder="1" applyAlignment="1" applyProtection="1"/>
    <xf numFmtId="0" fontId="0" fillId="0" borderId="0" xfId="0" applyAlignment="1" applyProtection="1">
      <protection locked="0"/>
    </xf>
    <xf numFmtId="0" fontId="0" fillId="2" borderId="1" xfId="0" applyFill="1" applyBorder="1" applyAlignment="1" applyProtection="1">
      <alignment vertical="center"/>
    </xf>
    <xf numFmtId="0" fontId="0" fillId="2" borderId="1" xfId="0" applyFill="1" applyBorder="1" applyAlignment="1" applyProtection="1">
      <alignment wrapText="1"/>
    </xf>
    <xf numFmtId="0" fontId="0" fillId="0" borderId="1" xfId="0" applyFill="1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center"/>
    </xf>
    <xf numFmtId="0" fontId="0" fillId="2" borderId="2" xfId="0" applyFill="1" applyBorder="1" applyAlignment="1" applyProtection="1">
      <alignment horizontal="center"/>
    </xf>
    <xf numFmtId="0" fontId="0" fillId="0" borderId="0" xfId="0" applyAlignment="1" applyProtection="1"/>
    <xf numFmtId="0" fontId="0" fillId="2" borderId="3" xfId="0" applyFill="1" applyBorder="1" applyAlignment="1" applyProtection="1"/>
    <xf numFmtId="0" fontId="0" fillId="0" borderId="4" xfId="0" applyBorder="1" applyAlignment="1" applyProtection="1">
      <alignment horizontal="center"/>
    </xf>
    <xf numFmtId="0" fontId="0" fillId="2" borderId="1" xfId="0" applyFill="1" applyBorder="1" applyAlignment="1" applyProtection="1">
      <alignment horizontal="center" wrapText="1"/>
    </xf>
    <xf numFmtId="0" fontId="0" fillId="0" borderId="1" xfId="0" applyBorder="1" applyAlignment="1" applyProtection="1">
      <alignment horizontal="center"/>
    </xf>
    <xf numFmtId="0" fontId="0" fillId="0" borderId="0" xfId="0" applyNumberFormat="1" applyAlignment="1" applyProtection="1">
      <alignment horizontal="right" vertical="top"/>
    </xf>
    <xf numFmtId="0" fontId="0" fillId="2" borderId="1" xfId="0" applyNumberFormat="1" applyFill="1" applyBorder="1" applyAlignment="1" applyProtection="1">
      <alignment horizontal="right" vertical="top" wrapText="1"/>
    </xf>
    <xf numFmtId="0" fontId="0" fillId="0" borderId="0" xfId="0" applyNumberFormat="1" applyAlignment="1" applyProtection="1">
      <alignment horizontal="right" vertical="top"/>
      <protection locked="0"/>
    </xf>
    <xf numFmtId="0" fontId="0" fillId="2" borderId="1" xfId="0" applyFill="1" applyBorder="1" applyAlignment="1" applyProtection="1">
      <alignment horizontal="center"/>
    </xf>
    <xf numFmtId="0" fontId="0" fillId="0" borderId="4" xfId="0" applyBorder="1" applyAlignment="1" applyProtection="1">
      <alignment horizontal="left" vertical="center"/>
    </xf>
    <xf numFmtId="0" fontId="0" fillId="0" borderId="1" xfId="0" applyBorder="1" applyAlignment="1" applyProtection="1">
      <alignment horizontal="left" vertical="center" wrapText="1"/>
      <protection locked="0"/>
    </xf>
    <xf numFmtId="0" fontId="0" fillId="0" borderId="1" xfId="0" applyFill="1" applyBorder="1" applyAlignment="1" applyProtection="1">
      <alignment horizontal="left"/>
    </xf>
    <xf numFmtId="0" fontId="2" fillId="2" borderId="1" xfId="0" applyFont="1" applyFill="1" applyBorder="1" applyProtection="1"/>
    <xf numFmtId="0" fontId="2" fillId="2" borderId="2" xfId="0" applyFont="1" applyFill="1" applyBorder="1" applyProtection="1"/>
    <xf numFmtId="0" fontId="0" fillId="0" borderId="1" xfId="0" applyBorder="1" applyProtection="1"/>
    <xf numFmtId="0" fontId="0" fillId="0" borderId="1" xfId="0" applyBorder="1" applyProtection="1">
      <protection locked="0"/>
    </xf>
    <xf numFmtId="0" fontId="0" fillId="0" borderId="1" xfId="0" applyBorder="1"/>
    <xf numFmtId="0" fontId="0" fillId="2" borderId="0" xfId="0" applyFill="1" applyProtection="1"/>
    <xf numFmtId="0" fontId="0" fillId="0" borderId="1" xfId="0" applyFill="1" applyBorder="1" applyProtection="1"/>
    <xf numFmtId="0" fontId="0" fillId="0" borderId="0" xfId="0" applyFill="1"/>
    <xf numFmtId="0" fontId="1" fillId="0" borderId="2" xfId="0" applyFont="1" applyFill="1" applyBorder="1" applyProtection="1"/>
    <xf numFmtId="0" fontId="0" fillId="0" borderId="2" xfId="0" applyFill="1" applyBorder="1" applyAlignment="1" applyProtection="1">
      <alignment horizontal="left"/>
      <protection locked="0"/>
    </xf>
    <xf numFmtId="0" fontId="0" fillId="2" borderId="5" xfId="0" applyFill="1" applyBorder="1" applyAlignment="1" applyProtection="1"/>
    <xf numFmtId="0" fontId="0" fillId="2" borderId="3" xfId="0" applyFill="1" applyBorder="1" applyAlignment="1" applyProtection="1">
      <alignment horizontal="center"/>
    </xf>
    <xf numFmtId="0" fontId="0" fillId="2" borderId="5" xfId="0" applyFill="1" applyBorder="1" applyAlignment="1" applyProtection="1">
      <alignment horizontal="center"/>
    </xf>
    <xf numFmtId="0" fontId="0" fillId="2" borderId="6" xfId="0" applyFill="1" applyBorder="1" applyAlignment="1" applyProtection="1">
      <alignment horizontal="center"/>
    </xf>
    <xf numFmtId="1" fontId="0" fillId="0" borderId="0" xfId="0" applyNumberFormat="1" applyAlignment="1" applyProtection="1"/>
    <xf numFmtId="0" fontId="0" fillId="0" borderId="0" xfId="0" applyAlignment="1"/>
    <xf numFmtId="49" fontId="0" fillId="0" borderId="1" xfId="0" applyNumberFormat="1" applyBorder="1" applyAlignment="1" applyProtection="1">
      <alignment horizontal="left"/>
      <protection locked="0"/>
    </xf>
    <xf numFmtId="0" fontId="0" fillId="2" borderId="7" xfId="0" applyFill="1" applyBorder="1" applyAlignment="1" applyProtection="1">
      <alignment horizontal="left"/>
      <protection locked="0"/>
    </xf>
    <xf numFmtId="0" fontId="0" fillId="2" borderId="8" xfId="0" applyFill="1" applyBorder="1" applyAlignment="1" applyProtection="1">
      <alignment horizontal="left"/>
      <protection locked="0"/>
    </xf>
    <xf numFmtId="0" fontId="0" fillId="2" borderId="7" xfId="0" applyFill="1" applyBorder="1" applyAlignment="1" applyProtection="1">
      <alignment horizontal="left"/>
    </xf>
    <xf numFmtId="0" fontId="0" fillId="2" borderId="8" xfId="0" applyFill="1" applyBorder="1" applyAlignment="1" applyProtection="1">
      <alignment horizontal="left"/>
    </xf>
    <xf numFmtId="0" fontId="0" fillId="2" borderId="9" xfId="0" applyFill="1" applyBorder="1" applyAlignment="1" applyProtection="1">
      <alignment horizontal="center"/>
    </xf>
    <xf numFmtId="0" fontId="0" fillId="0" borderId="7" xfId="0" applyBorder="1" applyAlignment="1" applyProtection="1">
      <alignment horizontal="left"/>
      <protection locked="0"/>
    </xf>
    <xf numFmtId="0" fontId="0" fillId="0" borderId="9" xfId="0" applyBorder="1" applyAlignment="1" applyProtection="1">
      <alignment horizontal="left"/>
      <protection locked="0"/>
    </xf>
    <xf numFmtId="0" fontId="0" fillId="0" borderId="8" xfId="0" applyBorder="1" applyAlignment="1" applyProtection="1">
      <alignment horizontal="left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0" borderId="0" xfId="0" applyBorder="1" applyAlignment="1" applyProtection="1">
      <protection locked="0"/>
    </xf>
    <xf numFmtId="0" fontId="0" fillId="0" borderId="6" xfId="0" applyBorder="1" applyAlignment="1" applyProtection="1">
      <protection locked="0"/>
    </xf>
    <xf numFmtId="0" fontId="0" fillId="0" borderId="10" xfId="0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left"/>
      <protection locked="0"/>
    </xf>
    <xf numFmtId="0" fontId="0" fillId="0" borderId="12" xfId="0" applyBorder="1" applyAlignment="1" applyProtection="1">
      <alignment horizontal="left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2" borderId="14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10" xfId="0" applyFill="1" applyBorder="1" applyAlignment="1" applyProtection="1">
      <alignment horizontal="left"/>
      <protection locked="0"/>
    </xf>
    <xf numFmtId="0" fontId="0" fillId="2" borderId="12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protection locked="0"/>
    </xf>
    <xf numFmtId="0" fontId="0" fillId="2" borderId="0" xfId="0" applyFill="1" applyBorder="1" applyAlignment="1" applyProtection="1">
      <alignment horizontal="left"/>
      <protection locked="0"/>
    </xf>
    <xf numFmtId="0" fontId="0" fillId="2" borderId="9" xfId="0" applyFill="1" applyBorder="1" applyAlignment="1" applyProtection="1">
      <alignment horizontal="left"/>
    </xf>
    <xf numFmtId="0" fontId="0" fillId="2" borderId="7" xfId="0" applyFill="1" applyBorder="1" applyAlignment="1" applyProtection="1"/>
    <xf numFmtId="0" fontId="0" fillId="3" borderId="1" xfId="0" applyFill="1" applyBorder="1" applyAlignment="1" applyProtection="1">
      <alignment horizontal="center"/>
    </xf>
    <xf numFmtId="0" fontId="0" fillId="3" borderId="1" xfId="0" applyFill="1" applyBorder="1" applyAlignment="1" applyProtection="1">
      <protection locked="0"/>
    </xf>
    <xf numFmtId="0" fontId="0" fillId="3" borderId="1" xfId="0" applyFill="1" applyBorder="1" applyAlignment="1" applyProtection="1"/>
    <xf numFmtId="0" fontId="0" fillId="3" borderId="7" xfId="0" applyFill="1" applyBorder="1" applyAlignment="1" applyProtection="1">
      <protection locked="0"/>
    </xf>
    <xf numFmtId="0" fontId="0" fillId="4" borderId="1" xfId="0" applyFill="1" applyBorder="1" applyAlignment="1" applyProtection="1">
      <protection locked="0"/>
    </xf>
    <xf numFmtId="0" fontId="0" fillId="4" borderId="1" xfId="0" applyFill="1" applyBorder="1" applyAlignment="1" applyProtection="1"/>
    <xf numFmtId="0" fontId="0" fillId="4" borderId="7" xfId="0" applyFill="1" applyBorder="1" applyAlignment="1" applyProtection="1">
      <protection locked="0"/>
    </xf>
    <xf numFmtId="0" fontId="0" fillId="5" borderId="1" xfId="0" applyFill="1" applyBorder="1" applyAlignment="1" applyProtection="1">
      <protection locked="0"/>
    </xf>
    <xf numFmtId="0" fontId="0" fillId="5" borderId="1" xfId="0" applyFill="1" applyBorder="1" applyAlignment="1" applyProtection="1"/>
    <xf numFmtId="0" fontId="0" fillId="5" borderId="7" xfId="0" applyFill="1" applyBorder="1" applyAlignment="1" applyProtection="1">
      <protection locked="0"/>
    </xf>
    <xf numFmtId="0" fontId="0" fillId="2" borderId="12" xfId="0" applyFill="1" applyBorder="1" applyAlignment="1" applyProtection="1"/>
    <xf numFmtId="0" fontId="0" fillId="2" borderId="15" xfId="0" applyFill="1" applyBorder="1" applyAlignment="1" applyProtection="1"/>
    <xf numFmtId="0" fontId="0" fillId="3" borderId="7" xfId="0" applyFill="1" applyBorder="1" applyAlignment="1" applyProtection="1"/>
    <xf numFmtId="0" fontId="0" fillId="4" borderId="7" xfId="0" applyFill="1" applyBorder="1" applyAlignment="1" applyProtection="1"/>
    <xf numFmtId="0" fontId="0" fillId="5" borderId="7" xfId="0" applyFill="1" applyBorder="1" applyAlignment="1" applyProtection="1"/>
    <xf numFmtId="0" fontId="0" fillId="0" borderId="2" xfId="0" applyFill="1" applyBorder="1" applyAlignment="1" applyProtection="1">
      <alignment horizontal="left"/>
    </xf>
    <xf numFmtId="0" fontId="0" fillId="0" borderId="10" xfId="0" applyFill="1" applyBorder="1" applyAlignment="1" applyProtection="1">
      <alignment horizontal="left"/>
    </xf>
    <xf numFmtId="0" fontId="0" fillId="0" borderId="13" xfId="0" applyFill="1" applyBorder="1" applyAlignment="1" applyProtection="1">
      <alignment horizontal="left"/>
    </xf>
    <xf numFmtId="0" fontId="0" fillId="2" borderId="13" xfId="0" applyFill="1" applyBorder="1" applyAlignment="1" applyProtection="1"/>
    <xf numFmtId="0" fontId="0" fillId="0" borderId="1" xfId="0" applyFill="1" applyBorder="1" applyAlignment="1">
      <alignment horizontal="left"/>
    </xf>
    <xf numFmtId="0" fontId="1" fillId="0" borderId="1" xfId="0" applyFont="1" applyBorder="1"/>
    <xf numFmtId="0" fontId="1" fillId="0" borderId="1" xfId="0" applyFont="1" applyFill="1" applyBorder="1"/>
    <xf numFmtId="0" fontId="4" fillId="0" borderId="0" xfId="1" applyFont="1" applyAlignment="1">
      <alignment horizontal="center" vertical="top" wrapText="1"/>
    </xf>
    <xf numFmtId="0" fontId="1" fillId="0" borderId="1" xfId="0" applyFont="1" applyBorder="1" applyAlignment="1" applyProtection="1">
      <alignment horizontal="left"/>
      <protection locked="0"/>
    </xf>
    <xf numFmtId="0" fontId="0" fillId="2" borderId="7" xfId="0" applyFill="1" applyBorder="1" applyAlignment="1" applyProtection="1">
      <alignment horizontal="left"/>
    </xf>
    <xf numFmtId="0" fontId="0" fillId="2" borderId="8" xfId="0" applyFill="1" applyBorder="1" applyAlignment="1" applyProtection="1">
      <alignment horizontal="left"/>
    </xf>
    <xf numFmtId="0" fontId="0" fillId="2" borderId="9" xfId="0" applyFill="1" applyBorder="1" applyAlignment="1" applyProtection="1">
      <alignment horizontal="left"/>
    </xf>
    <xf numFmtId="0" fontId="0" fillId="0" borderId="0" xfId="0" applyFill="1" applyBorder="1" applyAlignment="1" applyProtection="1">
      <alignment horizontal="center"/>
    </xf>
    <xf numFmtId="0" fontId="0" fillId="2" borderId="7" xfId="0" applyFill="1" applyBorder="1" applyAlignment="1" applyProtection="1">
      <alignment horizontal="left"/>
    </xf>
    <xf numFmtId="0" fontId="0" fillId="2" borderId="9" xfId="0" applyFill="1" applyBorder="1" applyAlignment="1" applyProtection="1">
      <alignment horizontal="left"/>
    </xf>
    <xf numFmtId="0" fontId="0" fillId="2" borderId="8" xfId="0" applyFill="1" applyBorder="1" applyAlignment="1" applyProtection="1">
      <alignment horizontal="left"/>
    </xf>
    <xf numFmtId="0" fontId="0" fillId="0" borderId="0" xfId="0" applyFill="1" applyBorder="1" applyAlignment="1" applyProtection="1">
      <alignment horizontal="center"/>
    </xf>
    <xf numFmtId="0" fontId="0" fillId="2" borderId="7" xfId="0" applyFill="1" applyBorder="1" applyAlignment="1" applyProtection="1">
      <alignment horizontal="left"/>
    </xf>
    <xf numFmtId="0" fontId="0" fillId="2" borderId="9" xfId="0" applyFill="1" applyBorder="1" applyAlignment="1" applyProtection="1">
      <alignment horizontal="left"/>
    </xf>
    <xf numFmtId="0" fontId="0" fillId="2" borderId="8" xfId="0" applyFill="1" applyBorder="1" applyAlignment="1" applyProtection="1">
      <alignment horizontal="left"/>
    </xf>
    <xf numFmtId="0" fontId="0" fillId="0" borderId="0" xfId="0" applyFill="1" applyBorder="1" applyAlignment="1" applyProtection="1">
      <alignment horizontal="center"/>
    </xf>
    <xf numFmtId="0" fontId="0" fillId="0" borderId="4" xfId="0" applyBorder="1" applyAlignment="1" applyProtection="1"/>
    <xf numFmtId="0" fontId="1" fillId="0" borderId="1" xfId="0" applyFont="1" applyFill="1" applyBorder="1" applyProtection="1">
      <protection locked="0"/>
    </xf>
    <xf numFmtId="49" fontId="1" fillId="0" borderId="1" xfId="0" applyNumberFormat="1" applyFont="1" applyBorder="1" applyAlignment="1" applyProtection="1">
      <alignment horizontal="left"/>
      <protection locked="0"/>
    </xf>
    <xf numFmtId="0" fontId="0" fillId="0" borderId="0" xfId="0" applyFill="1" applyBorder="1" applyAlignment="1" applyProtection="1">
      <protection locked="0"/>
    </xf>
    <xf numFmtId="0" fontId="0" fillId="3" borderId="1" xfId="0" applyFill="1" applyBorder="1" applyAlignment="1" applyProtection="1">
      <alignment horizontal="right"/>
      <protection locked="0"/>
    </xf>
    <xf numFmtId="0" fontId="1" fillId="0" borderId="0" xfId="0" applyFont="1"/>
    <xf numFmtId="0" fontId="8" fillId="0" borderId="0" xfId="1" applyFont="1" applyAlignment="1">
      <alignment vertical="top" wrapText="1"/>
    </xf>
    <xf numFmtId="0" fontId="0" fillId="0" borderId="0" xfId="0" quotePrefix="1" applyAlignment="1" applyProtection="1">
      <protection locked="0"/>
    </xf>
    <xf numFmtId="0" fontId="0" fillId="2" borderId="7" xfId="0" applyFill="1" applyBorder="1" applyAlignment="1" applyProtection="1">
      <alignment horizontal="center"/>
    </xf>
    <xf numFmtId="0" fontId="0" fillId="2" borderId="9" xfId="0" applyFill="1" applyBorder="1" applyAlignment="1" applyProtection="1">
      <alignment horizontal="center"/>
    </xf>
    <xf numFmtId="0" fontId="0" fillId="2" borderId="8" xfId="0" applyFill="1" applyBorder="1" applyAlignment="1" applyProtection="1">
      <alignment horizontal="center"/>
    </xf>
    <xf numFmtId="0" fontId="0" fillId="2" borderId="7" xfId="0" applyFill="1" applyBorder="1" applyAlignment="1" applyProtection="1">
      <alignment horizontal="left"/>
    </xf>
    <xf numFmtId="0" fontId="0" fillId="2" borderId="8" xfId="0" applyFill="1" applyBorder="1" applyAlignment="1" applyProtection="1">
      <alignment horizontal="left"/>
    </xf>
    <xf numFmtId="0" fontId="0" fillId="0" borderId="7" xfId="0" applyBorder="1" applyAlignment="1" applyProtection="1">
      <alignment horizontal="left"/>
    </xf>
    <xf numFmtId="0" fontId="0" fillId="0" borderId="9" xfId="0" applyBorder="1" applyAlignment="1" applyProtection="1">
      <alignment horizontal="left"/>
    </xf>
    <xf numFmtId="0" fontId="0" fillId="0" borderId="8" xfId="0" applyBorder="1" applyAlignment="1" applyProtection="1">
      <alignment horizontal="left"/>
    </xf>
    <xf numFmtId="0" fontId="0" fillId="2" borderId="9" xfId="0" applyFill="1" applyBorder="1" applyAlignment="1" applyProtection="1">
      <alignment horizontal="left"/>
    </xf>
    <xf numFmtId="0" fontId="0" fillId="0" borderId="7" xfId="0" applyFill="1" applyBorder="1" applyAlignment="1" applyProtection="1">
      <alignment horizontal="left"/>
      <protection locked="0"/>
    </xf>
    <xf numFmtId="0" fontId="0" fillId="0" borderId="9" xfId="0" applyFill="1" applyBorder="1" applyAlignment="1" applyProtection="1">
      <alignment horizontal="left"/>
      <protection locked="0"/>
    </xf>
    <xf numFmtId="0" fontId="0" fillId="0" borderId="8" xfId="0" applyFill="1" applyBorder="1" applyAlignment="1" applyProtection="1">
      <alignment horizontal="left"/>
      <protection locked="0"/>
    </xf>
    <xf numFmtId="0" fontId="0" fillId="0" borderId="10" xfId="0" applyFill="1" applyBorder="1" applyAlignment="1" applyProtection="1">
      <alignment horizontal="center"/>
    </xf>
    <xf numFmtId="0" fontId="0" fillId="0" borderId="11" xfId="0" applyFill="1" applyBorder="1" applyAlignment="1" applyProtection="1">
      <alignment horizontal="center"/>
    </xf>
    <xf numFmtId="0" fontId="0" fillId="0" borderId="12" xfId="0" applyFill="1" applyBorder="1" applyAlignment="1" applyProtection="1">
      <alignment horizontal="center"/>
    </xf>
    <xf numFmtId="0" fontId="0" fillId="0" borderId="13" xfId="0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/>
    </xf>
    <xf numFmtId="0" fontId="0" fillId="0" borderId="6" xfId="0" applyFill="1" applyBorder="1" applyAlignment="1" applyProtection="1">
      <alignment horizontal="center"/>
    </xf>
    <xf numFmtId="0" fontId="0" fillId="0" borderId="14" xfId="0" applyFill="1" applyBorder="1" applyAlignment="1" applyProtection="1">
      <alignment horizontal="center"/>
    </xf>
    <xf numFmtId="0" fontId="0" fillId="0" borderId="4" xfId="0" applyFill="1" applyBorder="1" applyAlignment="1" applyProtection="1">
      <alignment horizontal="center"/>
    </xf>
    <xf numFmtId="0" fontId="0" fillId="0" borderId="15" xfId="0" applyFill="1" applyBorder="1" applyAlignment="1" applyProtection="1">
      <alignment horizontal="center"/>
    </xf>
    <xf numFmtId="0" fontId="1" fillId="0" borderId="7" xfId="0" applyFont="1" applyBorder="1" applyAlignment="1" applyProtection="1">
      <alignment horizontal="left"/>
    </xf>
    <xf numFmtId="0" fontId="0" fillId="0" borderId="7" xfId="0" applyFill="1" applyBorder="1" applyAlignment="1" applyProtection="1">
      <alignment horizontal="left"/>
    </xf>
    <xf numFmtId="0" fontId="0" fillId="0" borderId="9" xfId="0" applyFill="1" applyBorder="1" applyAlignment="1" applyProtection="1">
      <alignment horizontal="left"/>
    </xf>
    <xf numFmtId="0" fontId="0" fillId="0" borderId="8" xfId="0" applyFill="1" applyBorder="1" applyAlignment="1" applyProtection="1">
      <alignment horizontal="left"/>
    </xf>
    <xf numFmtId="0" fontId="3" fillId="0" borderId="11" xfId="0" applyFont="1" applyBorder="1" applyAlignment="1" applyProtection="1">
      <alignment horizontal="center" vertical="center"/>
    </xf>
    <xf numFmtId="0" fontId="3" fillId="0" borderId="12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3" fillId="0" borderId="15" xfId="0" applyFont="1" applyBorder="1" applyAlignment="1" applyProtection="1">
      <alignment horizontal="center" vertical="center"/>
    </xf>
    <xf numFmtId="0" fontId="0" fillId="3" borderId="7" xfId="0" applyFill="1" applyBorder="1" applyAlignment="1" applyProtection="1">
      <alignment horizontal="center"/>
    </xf>
    <xf numFmtId="0" fontId="0" fillId="3" borderId="9" xfId="0" applyFill="1" applyBorder="1" applyAlignment="1" applyProtection="1">
      <alignment horizontal="center"/>
    </xf>
    <xf numFmtId="0" fontId="0" fillId="3" borderId="8" xfId="0" applyFill="1" applyBorder="1" applyAlignment="1" applyProtection="1">
      <alignment horizontal="center"/>
    </xf>
    <xf numFmtId="0" fontId="0" fillId="4" borderId="7" xfId="0" applyFill="1" applyBorder="1" applyAlignment="1" applyProtection="1">
      <alignment horizontal="center"/>
      <protection locked="0"/>
    </xf>
    <xf numFmtId="0" fontId="0" fillId="4" borderId="9" xfId="0" applyFill="1" applyBorder="1" applyAlignment="1" applyProtection="1">
      <alignment horizontal="center"/>
      <protection locked="0"/>
    </xf>
    <xf numFmtId="0" fontId="0" fillId="4" borderId="8" xfId="0" applyFill="1" applyBorder="1" applyAlignment="1" applyProtection="1">
      <alignment horizontal="center"/>
      <protection locked="0"/>
    </xf>
    <xf numFmtId="0" fontId="0" fillId="5" borderId="7" xfId="0" applyFill="1" applyBorder="1" applyAlignment="1" applyProtection="1">
      <alignment horizontal="center"/>
      <protection locked="0"/>
    </xf>
    <xf numFmtId="0" fontId="0" fillId="5" borderId="9" xfId="0" applyFill="1" applyBorder="1" applyAlignment="1" applyProtection="1">
      <alignment horizontal="center"/>
      <protection locked="0"/>
    </xf>
    <xf numFmtId="0" fontId="0" fillId="5" borderId="8" xfId="0" applyFill="1" applyBorder="1" applyAlignment="1" applyProtection="1">
      <alignment horizontal="center"/>
      <protection locked="0"/>
    </xf>
    <xf numFmtId="49" fontId="0" fillId="3" borderId="7" xfId="0" applyNumberFormat="1" applyFill="1" applyBorder="1" applyAlignment="1" applyProtection="1">
      <alignment horizontal="center"/>
    </xf>
    <xf numFmtId="49" fontId="0" fillId="3" borderId="9" xfId="0" applyNumberFormat="1" applyFill="1" applyBorder="1" applyAlignment="1" applyProtection="1">
      <alignment horizontal="center"/>
    </xf>
    <xf numFmtId="49" fontId="0" fillId="3" borderId="8" xfId="0" applyNumberFormat="1" applyFill="1" applyBorder="1" applyAlignment="1" applyProtection="1">
      <alignment horizontal="center"/>
    </xf>
    <xf numFmtId="0" fontId="0" fillId="0" borderId="10" xfId="0" applyBorder="1" applyAlignment="1" applyProtection="1">
      <alignment horizontal="center"/>
    </xf>
    <xf numFmtId="0" fontId="0" fillId="0" borderId="13" xfId="0" applyBorder="1" applyAlignment="1" applyProtection="1">
      <alignment horizontal="center"/>
    </xf>
    <xf numFmtId="0" fontId="0" fillId="0" borderId="14" xfId="0" applyBorder="1" applyAlignment="1" applyProtection="1">
      <alignment horizontal="center"/>
    </xf>
    <xf numFmtId="0" fontId="3" fillId="0" borderId="11" xfId="0" applyFont="1" applyBorder="1" applyAlignment="1" applyProtection="1">
      <alignment horizontal="right" vertical="center"/>
    </xf>
    <xf numFmtId="0" fontId="0" fillId="0" borderId="11" xfId="0" applyBorder="1"/>
    <xf numFmtId="0" fontId="0" fillId="0" borderId="12" xfId="0" applyBorder="1"/>
    <xf numFmtId="0" fontId="0" fillId="0" borderId="4" xfId="0" applyBorder="1"/>
    <xf numFmtId="0" fontId="0" fillId="0" borderId="15" xfId="0" applyBorder="1"/>
    <xf numFmtId="0" fontId="0" fillId="0" borderId="10" xfId="0" applyFill="1" applyBorder="1" applyAlignment="1" applyProtection="1">
      <alignment horizontal="center"/>
      <protection locked="0"/>
    </xf>
    <xf numFmtId="0" fontId="0" fillId="0" borderId="11" xfId="0" applyFill="1" applyBorder="1" applyAlignment="1" applyProtection="1">
      <alignment horizontal="center"/>
      <protection locked="0"/>
    </xf>
    <xf numFmtId="0" fontId="0" fillId="0" borderId="12" xfId="0" applyFill="1" applyBorder="1" applyAlignment="1" applyProtection="1">
      <alignment horizontal="center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6" xfId="0" applyFill="1" applyBorder="1" applyAlignment="1" applyProtection="1">
      <alignment horizontal="center"/>
      <protection locked="0"/>
    </xf>
    <xf numFmtId="0" fontId="0" fillId="0" borderId="14" xfId="0" applyFill="1" applyBorder="1" applyAlignment="1" applyProtection="1">
      <alignment horizontal="center"/>
      <protection locked="0"/>
    </xf>
    <xf numFmtId="0" fontId="0" fillId="0" borderId="4" xfId="0" applyFill="1" applyBorder="1" applyAlignment="1" applyProtection="1">
      <alignment horizontal="center"/>
      <protection locked="0"/>
    </xf>
    <xf numFmtId="0" fontId="0" fillId="0" borderId="15" xfId="0" applyFill="1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  <xf numFmtId="0" fontId="0" fillId="2" borderId="4" xfId="0" applyFill="1" applyBorder="1" applyAlignment="1" applyProtection="1">
      <alignment horizontal="center" vertical="center"/>
    </xf>
    <xf numFmtId="0" fontId="0" fillId="2" borderId="7" xfId="0" applyFill="1" applyBorder="1" applyAlignment="1" applyProtection="1">
      <alignment horizontal="left" vertical="center" wrapText="1"/>
    </xf>
    <xf numFmtId="0" fontId="0" fillId="2" borderId="8" xfId="0" applyFill="1" applyBorder="1" applyAlignment="1" applyProtection="1">
      <alignment horizontal="left" vertical="center" wrapText="1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left" vertical="center"/>
    </xf>
    <xf numFmtId="0" fontId="0" fillId="0" borderId="4" xfId="0" applyBorder="1" applyAlignment="1" applyProtection="1">
      <alignment horizontal="left" vertical="center"/>
    </xf>
    <xf numFmtId="0" fontId="0" fillId="2" borderId="7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center"/>
      <protection locked="0"/>
    </xf>
  </cellXfs>
  <cellStyles count="2">
    <cellStyle name="Standaard" xfId="0" builtinId="0"/>
    <cellStyle name="Standaard 2" xfId="1"/>
  </cellStyles>
  <dxfs count="15"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</dxfs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onnections" Target="connection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ctrlProps/ctrlProp10.xml><?xml version="1.0" encoding="utf-8"?>
<formControlPr xmlns="http://schemas.microsoft.com/office/spreadsheetml/2009/9/main" objectType="Button" lockText="1"/>
</file>

<file path=xl/ctrlProps/ctrlProp100.xml><?xml version="1.0" encoding="utf-8"?>
<formControlPr xmlns="http://schemas.microsoft.com/office/spreadsheetml/2009/9/main" objectType="Button" lockText="1"/>
</file>

<file path=xl/ctrlProps/ctrlProp101.xml><?xml version="1.0" encoding="utf-8"?>
<formControlPr xmlns="http://schemas.microsoft.com/office/spreadsheetml/2009/9/main" objectType="Button" lockText="1"/>
</file>

<file path=xl/ctrlProps/ctrlProp102.xml><?xml version="1.0" encoding="utf-8"?>
<formControlPr xmlns="http://schemas.microsoft.com/office/spreadsheetml/2009/9/main" objectType="Button" lockText="1"/>
</file>

<file path=xl/ctrlProps/ctrlProp103.xml><?xml version="1.0" encoding="utf-8"?>
<formControlPr xmlns="http://schemas.microsoft.com/office/spreadsheetml/2009/9/main" objectType="Button" lockText="1"/>
</file>

<file path=xl/ctrlProps/ctrlProp104.xml><?xml version="1.0" encoding="utf-8"?>
<formControlPr xmlns="http://schemas.microsoft.com/office/spreadsheetml/2009/9/main" objectType="Button" lockText="1"/>
</file>

<file path=xl/ctrlProps/ctrlProp105.xml><?xml version="1.0" encoding="utf-8"?>
<formControlPr xmlns="http://schemas.microsoft.com/office/spreadsheetml/2009/9/main" objectType="Button" lockText="1"/>
</file>

<file path=xl/ctrlProps/ctrlProp106.xml><?xml version="1.0" encoding="utf-8"?>
<formControlPr xmlns="http://schemas.microsoft.com/office/spreadsheetml/2009/9/main" objectType="Button" lockText="1"/>
</file>

<file path=xl/ctrlProps/ctrlProp107.xml><?xml version="1.0" encoding="utf-8"?>
<formControlPr xmlns="http://schemas.microsoft.com/office/spreadsheetml/2009/9/main" objectType="Button" lockText="1"/>
</file>

<file path=xl/ctrlProps/ctrlProp108.xml><?xml version="1.0" encoding="utf-8"?>
<formControlPr xmlns="http://schemas.microsoft.com/office/spreadsheetml/2009/9/main" objectType="Button" lockText="1"/>
</file>

<file path=xl/ctrlProps/ctrlProp109.xml><?xml version="1.0" encoding="utf-8"?>
<formControlPr xmlns="http://schemas.microsoft.com/office/spreadsheetml/2009/9/main" objectType="Button" lockText="1"/>
</file>

<file path=xl/ctrlProps/ctrlProp11.xml><?xml version="1.0" encoding="utf-8"?>
<formControlPr xmlns="http://schemas.microsoft.com/office/spreadsheetml/2009/9/main" objectType="Button" lockText="1"/>
</file>

<file path=xl/ctrlProps/ctrlProp110.xml><?xml version="1.0" encoding="utf-8"?>
<formControlPr xmlns="http://schemas.microsoft.com/office/spreadsheetml/2009/9/main" objectType="Button" lockText="1"/>
</file>

<file path=xl/ctrlProps/ctrlProp111.xml><?xml version="1.0" encoding="utf-8"?>
<formControlPr xmlns="http://schemas.microsoft.com/office/spreadsheetml/2009/9/main" objectType="Button" lockText="1"/>
</file>

<file path=xl/ctrlProps/ctrlProp112.xml><?xml version="1.0" encoding="utf-8"?>
<formControlPr xmlns="http://schemas.microsoft.com/office/spreadsheetml/2009/9/main" objectType="Button" lockText="1"/>
</file>

<file path=xl/ctrlProps/ctrlProp113.xml><?xml version="1.0" encoding="utf-8"?>
<formControlPr xmlns="http://schemas.microsoft.com/office/spreadsheetml/2009/9/main" objectType="Button" lockText="1"/>
</file>

<file path=xl/ctrlProps/ctrlProp114.xml><?xml version="1.0" encoding="utf-8"?>
<formControlPr xmlns="http://schemas.microsoft.com/office/spreadsheetml/2009/9/main" objectType="Button" lockText="1"/>
</file>

<file path=xl/ctrlProps/ctrlProp115.xml><?xml version="1.0" encoding="utf-8"?>
<formControlPr xmlns="http://schemas.microsoft.com/office/spreadsheetml/2009/9/main" objectType="Button" lockText="1"/>
</file>

<file path=xl/ctrlProps/ctrlProp116.xml><?xml version="1.0" encoding="utf-8"?>
<formControlPr xmlns="http://schemas.microsoft.com/office/spreadsheetml/2009/9/main" objectType="Button" lockText="1"/>
</file>

<file path=xl/ctrlProps/ctrlProp117.xml><?xml version="1.0" encoding="utf-8"?>
<formControlPr xmlns="http://schemas.microsoft.com/office/spreadsheetml/2009/9/main" objectType="Button" lockText="1"/>
</file>

<file path=xl/ctrlProps/ctrlProp118.xml><?xml version="1.0" encoding="utf-8"?>
<formControlPr xmlns="http://schemas.microsoft.com/office/spreadsheetml/2009/9/main" objectType="Button" lockText="1"/>
</file>

<file path=xl/ctrlProps/ctrlProp119.xml><?xml version="1.0" encoding="utf-8"?>
<formControlPr xmlns="http://schemas.microsoft.com/office/spreadsheetml/2009/9/main" objectType="Button" lockText="1"/>
</file>

<file path=xl/ctrlProps/ctrlProp12.xml><?xml version="1.0" encoding="utf-8"?>
<formControlPr xmlns="http://schemas.microsoft.com/office/spreadsheetml/2009/9/main" objectType="Button" lockText="1"/>
</file>

<file path=xl/ctrlProps/ctrlProp120.xml><?xml version="1.0" encoding="utf-8"?>
<formControlPr xmlns="http://schemas.microsoft.com/office/spreadsheetml/2009/9/main" objectType="Button" lockText="1"/>
</file>

<file path=xl/ctrlProps/ctrlProp121.xml><?xml version="1.0" encoding="utf-8"?>
<formControlPr xmlns="http://schemas.microsoft.com/office/spreadsheetml/2009/9/main" objectType="Button" lockText="1"/>
</file>

<file path=xl/ctrlProps/ctrlProp122.xml><?xml version="1.0" encoding="utf-8"?>
<formControlPr xmlns="http://schemas.microsoft.com/office/spreadsheetml/2009/9/main" objectType="Button" lockText="1"/>
</file>

<file path=xl/ctrlProps/ctrlProp123.xml><?xml version="1.0" encoding="utf-8"?>
<formControlPr xmlns="http://schemas.microsoft.com/office/spreadsheetml/2009/9/main" objectType="Button" lockText="1"/>
</file>

<file path=xl/ctrlProps/ctrlProp124.xml><?xml version="1.0" encoding="utf-8"?>
<formControlPr xmlns="http://schemas.microsoft.com/office/spreadsheetml/2009/9/main" objectType="Button" lockText="1"/>
</file>

<file path=xl/ctrlProps/ctrlProp125.xml><?xml version="1.0" encoding="utf-8"?>
<formControlPr xmlns="http://schemas.microsoft.com/office/spreadsheetml/2009/9/main" objectType="Button" lockText="1"/>
</file>

<file path=xl/ctrlProps/ctrlProp126.xml><?xml version="1.0" encoding="utf-8"?>
<formControlPr xmlns="http://schemas.microsoft.com/office/spreadsheetml/2009/9/main" objectType="Button" lockText="1"/>
</file>

<file path=xl/ctrlProps/ctrlProp127.xml><?xml version="1.0" encoding="utf-8"?>
<formControlPr xmlns="http://schemas.microsoft.com/office/spreadsheetml/2009/9/main" objectType="Button" lockText="1"/>
</file>

<file path=xl/ctrlProps/ctrlProp128.xml><?xml version="1.0" encoding="utf-8"?>
<formControlPr xmlns="http://schemas.microsoft.com/office/spreadsheetml/2009/9/main" objectType="Button" lockText="1"/>
</file>

<file path=xl/ctrlProps/ctrlProp129.xml><?xml version="1.0" encoding="utf-8"?>
<formControlPr xmlns="http://schemas.microsoft.com/office/spreadsheetml/2009/9/main" objectType="Button" lockText="1"/>
</file>

<file path=xl/ctrlProps/ctrlProp13.xml><?xml version="1.0" encoding="utf-8"?>
<formControlPr xmlns="http://schemas.microsoft.com/office/spreadsheetml/2009/9/main" objectType="Button" lockText="1"/>
</file>

<file path=xl/ctrlProps/ctrlProp130.xml><?xml version="1.0" encoding="utf-8"?>
<formControlPr xmlns="http://schemas.microsoft.com/office/spreadsheetml/2009/9/main" objectType="Button" lockText="1"/>
</file>

<file path=xl/ctrlProps/ctrlProp131.xml><?xml version="1.0" encoding="utf-8"?>
<formControlPr xmlns="http://schemas.microsoft.com/office/spreadsheetml/2009/9/main" objectType="Button" lockText="1"/>
</file>

<file path=xl/ctrlProps/ctrlProp132.xml><?xml version="1.0" encoding="utf-8"?>
<formControlPr xmlns="http://schemas.microsoft.com/office/spreadsheetml/2009/9/main" objectType="Button" lockText="1"/>
</file>

<file path=xl/ctrlProps/ctrlProp133.xml><?xml version="1.0" encoding="utf-8"?>
<formControlPr xmlns="http://schemas.microsoft.com/office/spreadsheetml/2009/9/main" objectType="Button" lockText="1"/>
</file>

<file path=xl/ctrlProps/ctrlProp134.xml><?xml version="1.0" encoding="utf-8"?>
<formControlPr xmlns="http://schemas.microsoft.com/office/spreadsheetml/2009/9/main" objectType="Button" lockText="1"/>
</file>

<file path=xl/ctrlProps/ctrlProp135.xml><?xml version="1.0" encoding="utf-8"?>
<formControlPr xmlns="http://schemas.microsoft.com/office/spreadsheetml/2009/9/main" objectType="Button" lockText="1"/>
</file>

<file path=xl/ctrlProps/ctrlProp136.xml><?xml version="1.0" encoding="utf-8"?>
<formControlPr xmlns="http://schemas.microsoft.com/office/spreadsheetml/2009/9/main" objectType="Button" lockText="1"/>
</file>

<file path=xl/ctrlProps/ctrlProp137.xml><?xml version="1.0" encoding="utf-8"?>
<formControlPr xmlns="http://schemas.microsoft.com/office/spreadsheetml/2009/9/main" objectType="Button" lockText="1"/>
</file>

<file path=xl/ctrlProps/ctrlProp138.xml><?xml version="1.0" encoding="utf-8"?>
<formControlPr xmlns="http://schemas.microsoft.com/office/spreadsheetml/2009/9/main" objectType="Button" lockText="1"/>
</file>

<file path=xl/ctrlProps/ctrlProp139.xml><?xml version="1.0" encoding="utf-8"?>
<formControlPr xmlns="http://schemas.microsoft.com/office/spreadsheetml/2009/9/main" objectType="Button" lockText="1"/>
</file>

<file path=xl/ctrlProps/ctrlProp14.xml><?xml version="1.0" encoding="utf-8"?>
<formControlPr xmlns="http://schemas.microsoft.com/office/spreadsheetml/2009/9/main" objectType="Button" lockText="1"/>
</file>

<file path=xl/ctrlProps/ctrlProp140.xml><?xml version="1.0" encoding="utf-8"?>
<formControlPr xmlns="http://schemas.microsoft.com/office/spreadsheetml/2009/9/main" objectType="Button" lockText="1"/>
</file>

<file path=xl/ctrlProps/ctrlProp141.xml><?xml version="1.0" encoding="utf-8"?>
<formControlPr xmlns="http://schemas.microsoft.com/office/spreadsheetml/2009/9/main" objectType="Button" lockText="1"/>
</file>

<file path=xl/ctrlProps/ctrlProp142.xml><?xml version="1.0" encoding="utf-8"?>
<formControlPr xmlns="http://schemas.microsoft.com/office/spreadsheetml/2009/9/main" objectType="Button" lockText="1"/>
</file>

<file path=xl/ctrlProps/ctrlProp143.xml><?xml version="1.0" encoding="utf-8"?>
<formControlPr xmlns="http://schemas.microsoft.com/office/spreadsheetml/2009/9/main" objectType="Button" lockText="1"/>
</file>

<file path=xl/ctrlProps/ctrlProp144.xml><?xml version="1.0" encoding="utf-8"?>
<formControlPr xmlns="http://schemas.microsoft.com/office/spreadsheetml/2009/9/main" objectType="Button" lockText="1"/>
</file>

<file path=xl/ctrlProps/ctrlProp145.xml><?xml version="1.0" encoding="utf-8"?>
<formControlPr xmlns="http://schemas.microsoft.com/office/spreadsheetml/2009/9/main" objectType="Button" lockText="1"/>
</file>

<file path=xl/ctrlProps/ctrlProp146.xml><?xml version="1.0" encoding="utf-8"?>
<formControlPr xmlns="http://schemas.microsoft.com/office/spreadsheetml/2009/9/main" objectType="Button" lockText="1"/>
</file>

<file path=xl/ctrlProps/ctrlProp147.xml><?xml version="1.0" encoding="utf-8"?>
<formControlPr xmlns="http://schemas.microsoft.com/office/spreadsheetml/2009/9/main" objectType="Button" lockText="1"/>
</file>

<file path=xl/ctrlProps/ctrlProp148.xml><?xml version="1.0" encoding="utf-8"?>
<formControlPr xmlns="http://schemas.microsoft.com/office/spreadsheetml/2009/9/main" objectType="Button" lockText="1"/>
</file>

<file path=xl/ctrlProps/ctrlProp149.xml><?xml version="1.0" encoding="utf-8"?>
<formControlPr xmlns="http://schemas.microsoft.com/office/spreadsheetml/2009/9/main" objectType="Button" lockText="1"/>
</file>

<file path=xl/ctrlProps/ctrlProp15.xml><?xml version="1.0" encoding="utf-8"?>
<formControlPr xmlns="http://schemas.microsoft.com/office/spreadsheetml/2009/9/main" objectType="Button" lockText="1"/>
</file>

<file path=xl/ctrlProps/ctrlProp150.xml><?xml version="1.0" encoding="utf-8"?>
<formControlPr xmlns="http://schemas.microsoft.com/office/spreadsheetml/2009/9/main" objectType="Button" lockText="1"/>
</file>

<file path=xl/ctrlProps/ctrlProp151.xml><?xml version="1.0" encoding="utf-8"?>
<formControlPr xmlns="http://schemas.microsoft.com/office/spreadsheetml/2009/9/main" objectType="Button" lockText="1"/>
</file>

<file path=xl/ctrlProps/ctrlProp152.xml><?xml version="1.0" encoding="utf-8"?>
<formControlPr xmlns="http://schemas.microsoft.com/office/spreadsheetml/2009/9/main" objectType="Button" lockText="1"/>
</file>

<file path=xl/ctrlProps/ctrlProp153.xml><?xml version="1.0" encoding="utf-8"?>
<formControlPr xmlns="http://schemas.microsoft.com/office/spreadsheetml/2009/9/main" objectType="Button" lockText="1"/>
</file>

<file path=xl/ctrlProps/ctrlProp154.xml><?xml version="1.0" encoding="utf-8"?>
<formControlPr xmlns="http://schemas.microsoft.com/office/spreadsheetml/2009/9/main" objectType="Button" lockText="1"/>
</file>

<file path=xl/ctrlProps/ctrlProp155.xml><?xml version="1.0" encoding="utf-8"?>
<formControlPr xmlns="http://schemas.microsoft.com/office/spreadsheetml/2009/9/main" objectType="Button" lockText="1"/>
</file>

<file path=xl/ctrlProps/ctrlProp156.xml><?xml version="1.0" encoding="utf-8"?>
<formControlPr xmlns="http://schemas.microsoft.com/office/spreadsheetml/2009/9/main" objectType="Button" lockText="1"/>
</file>

<file path=xl/ctrlProps/ctrlProp157.xml><?xml version="1.0" encoding="utf-8"?>
<formControlPr xmlns="http://schemas.microsoft.com/office/spreadsheetml/2009/9/main" objectType="Button" lockText="1"/>
</file>

<file path=xl/ctrlProps/ctrlProp158.xml><?xml version="1.0" encoding="utf-8"?>
<formControlPr xmlns="http://schemas.microsoft.com/office/spreadsheetml/2009/9/main" objectType="Button" lockText="1"/>
</file>

<file path=xl/ctrlProps/ctrlProp159.xml><?xml version="1.0" encoding="utf-8"?>
<formControlPr xmlns="http://schemas.microsoft.com/office/spreadsheetml/2009/9/main" objectType="Button" lockText="1"/>
</file>

<file path=xl/ctrlProps/ctrlProp16.xml><?xml version="1.0" encoding="utf-8"?>
<formControlPr xmlns="http://schemas.microsoft.com/office/spreadsheetml/2009/9/main" objectType="Button" lockText="1"/>
</file>

<file path=xl/ctrlProps/ctrlProp160.xml><?xml version="1.0" encoding="utf-8"?>
<formControlPr xmlns="http://schemas.microsoft.com/office/spreadsheetml/2009/9/main" objectType="Button" lockText="1"/>
</file>

<file path=xl/ctrlProps/ctrlProp161.xml><?xml version="1.0" encoding="utf-8"?>
<formControlPr xmlns="http://schemas.microsoft.com/office/spreadsheetml/2009/9/main" objectType="Button" lockText="1"/>
</file>

<file path=xl/ctrlProps/ctrlProp162.xml><?xml version="1.0" encoding="utf-8"?>
<formControlPr xmlns="http://schemas.microsoft.com/office/spreadsheetml/2009/9/main" objectType="Button" lockText="1"/>
</file>

<file path=xl/ctrlProps/ctrlProp163.xml><?xml version="1.0" encoding="utf-8"?>
<formControlPr xmlns="http://schemas.microsoft.com/office/spreadsheetml/2009/9/main" objectType="Button" lockText="1"/>
</file>

<file path=xl/ctrlProps/ctrlProp164.xml><?xml version="1.0" encoding="utf-8"?>
<formControlPr xmlns="http://schemas.microsoft.com/office/spreadsheetml/2009/9/main" objectType="Button" lockText="1"/>
</file>

<file path=xl/ctrlProps/ctrlProp165.xml><?xml version="1.0" encoding="utf-8"?>
<formControlPr xmlns="http://schemas.microsoft.com/office/spreadsheetml/2009/9/main" objectType="Button" lockText="1"/>
</file>

<file path=xl/ctrlProps/ctrlProp166.xml><?xml version="1.0" encoding="utf-8"?>
<formControlPr xmlns="http://schemas.microsoft.com/office/spreadsheetml/2009/9/main" objectType="Button" lockText="1"/>
</file>

<file path=xl/ctrlProps/ctrlProp167.xml><?xml version="1.0" encoding="utf-8"?>
<formControlPr xmlns="http://schemas.microsoft.com/office/spreadsheetml/2009/9/main" objectType="Button" lockText="1"/>
</file>

<file path=xl/ctrlProps/ctrlProp168.xml><?xml version="1.0" encoding="utf-8"?>
<formControlPr xmlns="http://schemas.microsoft.com/office/spreadsheetml/2009/9/main" objectType="Button" lockText="1"/>
</file>

<file path=xl/ctrlProps/ctrlProp169.xml><?xml version="1.0" encoding="utf-8"?>
<formControlPr xmlns="http://schemas.microsoft.com/office/spreadsheetml/2009/9/main" objectType="Button" lockText="1"/>
</file>

<file path=xl/ctrlProps/ctrlProp17.xml><?xml version="1.0" encoding="utf-8"?>
<formControlPr xmlns="http://schemas.microsoft.com/office/spreadsheetml/2009/9/main" objectType="Button" lockText="1"/>
</file>

<file path=xl/ctrlProps/ctrlProp170.xml><?xml version="1.0" encoding="utf-8"?>
<formControlPr xmlns="http://schemas.microsoft.com/office/spreadsheetml/2009/9/main" objectType="Button" lockText="1"/>
</file>

<file path=xl/ctrlProps/ctrlProp171.xml><?xml version="1.0" encoding="utf-8"?>
<formControlPr xmlns="http://schemas.microsoft.com/office/spreadsheetml/2009/9/main" objectType="Button" lockText="1"/>
</file>

<file path=xl/ctrlProps/ctrlProp172.xml><?xml version="1.0" encoding="utf-8"?>
<formControlPr xmlns="http://schemas.microsoft.com/office/spreadsheetml/2009/9/main" objectType="Button" lockText="1"/>
</file>

<file path=xl/ctrlProps/ctrlProp173.xml><?xml version="1.0" encoding="utf-8"?>
<formControlPr xmlns="http://schemas.microsoft.com/office/spreadsheetml/2009/9/main" objectType="Button" lockText="1"/>
</file>

<file path=xl/ctrlProps/ctrlProp174.xml><?xml version="1.0" encoding="utf-8"?>
<formControlPr xmlns="http://schemas.microsoft.com/office/spreadsheetml/2009/9/main" objectType="Button" lockText="1"/>
</file>

<file path=xl/ctrlProps/ctrlProp175.xml><?xml version="1.0" encoding="utf-8"?>
<formControlPr xmlns="http://schemas.microsoft.com/office/spreadsheetml/2009/9/main" objectType="Button" lockText="1"/>
</file>

<file path=xl/ctrlProps/ctrlProp176.xml><?xml version="1.0" encoding="utf-8"?>
<formControlPr xmlns="http://schemas.microsoft.com/office/spreadsheetml/2009/9/main" objectType="Button" lockText="1"/>
</file>

<file path=xl/ctrlProps/ctrlProp177.xml><?xml version="1.0" encoding="utf-8"?>
<formControlPr xmlns="http://schemas.microsoft.com/office/spreadsheetml/2009/9/main" objectType="Button" lockText="1"/>
</file>

<file path=xl/ctrlProps/ctrlProp178.xml><?xml version="1.0" encoding="utf-8"?>
<formControlPr xmlns="http://schemas.microsoft.com/office/spreadsheetml/2009/9/main" objectType="Button" lockText="1"/>
</file>

<file path=xl/ctrlProps/ctrlProp179.xml><?xml version="1.0" encoding="utf-8"?>
<formControlPr xmlns="http://schemas.microsoft.com/office/spreadsheetml/2009/9/main" objectType="Button" lockText="1"/>
</file>

<file path=xl/ctrlProps/ctrlProp18.xml><?xml version="1.0" encoding="utf-8"?>
<formControlPr xmlns="http://schemas.microsoft.com/office/spreadsheetml/2009/9/main" objectType="Button" lockText="1"/>
</file>

<file path=xl/ctrlProps/ctrlProp180.xml><?xml version="1.0" encoding="utf-8"?>
<formControlPr xmlns="http://schemas.microsoft.com/office/spreadsheetml/2009/9/main" objectType="Button" lockText="1"/>
</file>

<file path=xl/ctrlProps/ctrlProp181.xml><?xml version="1.0" encoding="utf-8"?>
<formControlPr xmlns="http://schemas.microsoft.com/office/spreadsheetml/2009/9/main" objectType="Button" lockText="1"/>
</file>

<file path=xl/ctrlProps/ctrlProp182.xml><?xml version="1.0" encoding="utf-8"?>
<formControlPr xmlns="http://schemas.microsoft.com/office/spreadsheetml/2009/9/main" objectType="Button" lockText="1"/>
</file>

<file path=xl/ctrlProps/ctrlProp183.xml><?xml version="1.0" encoding="utf-8"?>
<formControlPr xmlns="http://schemas.microsoft.com/office/spreadsheetml/2009/9/main" objectType="Button" lockText="1"/>
</file>

<file path=xl/ctrlProps/ctrlProp184.xml><?xml version="1.0" encoding="utf-8"?>
<formControlPr xmlns="http://schemas.microsoft.com/office/spreadsheetml/2009/9/main" objectType="Button" lockText="1"/>
</file>

<file path=xl/ctrlProps/ctrlProp185.xml><?xml version="1.0" encoding="utf-8"?>
<formControlPr xmlns="http://schemas.microsoft.com/office/spreadsheetml/2009/9/main" objectType="Button" lockText="1"/>
</file>

<file path=xl/ctrlProps/ctrlProp186.xml><?xml version="1.0" encoding="utf-8"?>
<formControlPr xmlns="http://schemas.microsoft.com/office/spreadsheetml/2009/9/main" objectType="Button" lockText="1"/>
</file>

<file path=xl/ctrlProps/ctrlProp187.xml><?xml version="1.0" encoding="utf-8"?>
<formControlPr xmlns="http://schemas.microsoft.com/office/spreadsheetml/2009/9/main" objectType="Button" lockText="1"/>
</file>

<file path=xl/ctrlProps/ctrlProp188.xml><?xml version="1.0" encoding="utf-8"?>
<formControlPr xmlns="http://schemas.microsoft.com/office/spreadsheetml/2009/9/main" objectType="Button" lockText="1"/>
</file>

<file path=xl/ctrlProps/ctrlProp189.xml><?xml version="1.0" encoding="utf-8"?>
<formControlPr xmlns="http://schemas.microsoft.com/office/spreadsheetml/2009/9/main" objectType="Button" lockText="1"/>
</file>

<file path=xl/ctrlProps/ctrlProp19.xml><?xml version="1.0" encoding="utf-8"?>
<formControlPr xmlns="http://schemas.microsoft.com/office/spreadsheetml/2009/9/main" objectType="Button" lockText="1"/>
</file>

<file path=xl/ctrlProps/ctrlProp190.xml><?xml version="1.0" encoding="utf-8"?>
<formControlPr xmlns="http://schemas.microsoft.com/office/spreadsheetml/2009/9/main" objectType="Button" lockText="1"/>
</file>

<file path=xl/ctrlProps/ctrlProp191.xml><?xml version="1.0" encoding="utf-8"?>
<formControlPr xmlns="http://schemas.microsoft.com/office/spreadsheetml/2009/9/main" objectType="Button" lockText="1"/>
</file>

<file path=xl/ctrlProps/ctrlProp192.xml><?xml version="1.0" encoding="utf-8"?>
<formControlPr xmlns="http://schemas.microsoft.com/office/spreadsheetml/2009/9/main" objectType="Button" lockText="1"/>
</file>

<file path=xl/ctrlProps/ctrlProp193.xml><?xml version="1.0" encoding="utf-8"?>
<formControlPr xmlns="http://schemas.microsoft.com/office/spreadsheetml/2009/9/main" objectType="Button" lockText="1"/>
</file>

<file path=xl/ctrlProps/ctrlProp194.xml><?xml version="1.0" encoding="utf-8"?>
<formControlPr xmlns="http://schemas.microsoft.com/office/spreadsheetml/2009/9/main" objectType="Button" lockText="1"/>
</file>

<file path=xl/ctrlProps/ctrlProp195.xml><?xml version="1.0" encoding="utf-8"?>
<formControlPr xmlns="http://schemas.microsoft.com/office/spreadsheetml/2009/9/main" objectType="Button" lockText="1"/>
</file>

<file path=xl/ctrlProps/ctrlProp196.xml><?xml version="1.0" encoding="utf-8"?>
<formControlPr xmlns="http://schemas.microsoft.com/office/spreadsheetml/2009/9/main" objectType="Button" lockText="1"/>
</file>

<file path=xl/ctrlProps/ctrlProp197.xml><?xml version="1.0" encoding="utf-8"?>
<formControlPr xmlns="http://schemas.microsoft.com/office/spreadsheetml/2009/9/main" objectType="Button" lockText="1"/>
</file>

<file path=xl/ctrlProps/ctrlProp198.xml><?xml version="1.0" encoding="utf-8"?>
<formControlPr xmlns="http://schemas.microsoft.com/office/spreadsheetml/2009/9/main" objectType="Button" lockText="1"/>
</file>

<file path=xl/ctrlProps/ctrlProp199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20.xml><?xml version="1.0" encoding="utf-8"?>
<formControlPr xmlns="http://schemas.microsoft.com/office/spreadsheetml/2009/9/main" objectType="Button" lockText="1"/>
</file>

<file path=xl/ctrlProps/ctrlProp200.xml><?xml version="1.0" encoding="utf-8"?>
<formControlPr xmlns="http://schemas.microsoft.com/office/spreadsheetml/2009/9/main" objectType="Button" lockText="1"/>
</file>

<file path=xl/ctrlProps/ctrlProp201.xml><?xml version="1.0" encoding="utf-8"?>
<formControlPr xmlns="http://schemas.microsoft.com/office/spreadsheetml/2009/9/main" objectType="Button" lockText="1"/>
</file>

<file path=xl/ctrlProps/ctrlProp202.xml><?xml version="1.0" encoding="utf-8"?>
<formControlPr xmlns="http://schemas.microsoft.com/office/spreadsheetml/2009/9/main" objectType="Button" lockText="1"/>
</file>

<file path=xl/ctrlProps/ctrlProp203.xml><?xml version="1.0" encoding="utf-8"?>
<formControlPr xmlns="http://schemas.microsoft.com/office/spreadsheetml/2009/9/main" objectType="Button" lockText="1"/>
</file>

<file path=xl/ctrlProps/ctrlProp204.xml><?xml version="1.0" encoding="utf-8"?>
<formControlPr xmlns="http://schemas.microsoft.com/office/spreadsheetml/2009/9/main" objectType="Button" lockText="1"/>
</file>

<file path=xl/ctrlProps/ctrlProp205.xml><?xml version="1.0" encoding="utf-8"?>
<formControlPr xmlns="http://schemas.microsoft.com/office/spreadsheetml/2009/9/main" objectType="Button" lockText="1"/>
</file>

<file path=xl/ctrlProps/ctrlProp206.xml><?xml version="1.0" encoding="utf-8"?>
<formControlPr xmlns="http://schemas.microsoft.com/office/spreadsheetml/2009/9/main" objectType="Button" lockText="1"/>
</file>

<file path=xl/ctrlProps/ctrlProp207.xml><?xml version="1.0" encoding="utf-8"?>
<formControlPr xmlns="http://schemas.microsoft.com/office/spreadsheetml/2009/9/main" objectType="Button" lockText="1"/>
</file>

<file path=xl/ctrlProps/ctrlProp208.xml><?xml version="1.0" encoding="utf-8"?>
<formControlPr xmlns="http://schemas.microsoft.com/office/spreadsheetml/2009/9/main" objectType="Button" lockText="1"/>
</file>

<file path=xl/ctrlProps/ctrlProp209.xml><?xml version="1.0" encoding="utf-8"?>
<formControlPr xmlns="http://schemas.microsoft.com/office/spreadsheetml/2009/9/main" objectType="Button" lockText="1"/>
</file>

<file path=xl/ctrlProps/ctrlProp21.xml><?xml version="1.0" encoding="utf-8"?>
<formControlPr xmlns="http://schemas.microsoft.com/office/spreadsheetml/2009/9/main" objectType="Button" lockText="1"/>
</file>

<file path=xl/ctrlProps/ctrlProp210.xml><?xml version="1.0" encoding="utf-8"?>
<formControlPr xmlns="http://schemas.microsoft.com/office/spreadsheetml/2009/9/main" objectType="Button" lockText="1"/>
</file>

<file path=xl/ctrlProps/ctrlProp211.xml><?xml version="1.0" encoding="utf-8"?>
<formControlPr xmlns="http://schemas.microsoft.com/office/spreadsheetml/2009/9/main" objectType="Button" lockText="1"/>
</file>

<file path=xl/ctrlProps/ctrlProp212.xml><?xml version="1.0" encoding="utf-8"?>
<formControlPr xmlns="http://schemas.microsoft.com/office/spreadsheetml/2009/9/main" objectType="Button" lockText="1"/>
</file>

<file path=xl/ctrlProps/ctrlProp213.xml><?xml version="1.0" encoding="utf-8"?>
<formControlPr xmlns="http://schemas.microsoft.com/office/spreadsheetml/2009/9/main" objectType="Button" lockText="1"/>
</file>

<file path=xl/ctrlProps/ctrlProp214.xml><?xml version="1.0" encoding="utf-8"?>
<formControlPr xmlns="http://schemas.microsoft.com/office/spreadsheetml/2009/9/main" objectType="Button" lockText="1"/>
</file>

<file path=xl/ctrlProps/ctrlProp215.xml><?xml version="1.0" encoding="utf-8"?>
<formControlPr xmlns="http://schemas.microsoft.com/office/spreadsheetml/2009/9/main" objectType="Button" lockText="1"/>
</file>

<file path=xl/ctrlProps/ctrlProp216.xml><?xml version="1.0" encoding="utf-8"?>
<formControlPr xmlns="http://schemas.microsoft.com/office/spreadsheetml/2009/9/main" objectType="Button" lockText="1"/>
</file>

<file path=xl/ctrlProps/ctrlProp217.xml><?xml version="1.0" encoding="utf-8"?>
<formControlPr xmlns="http://schemas.microsoft.com/office/spreadsheetml/2009/9/main" objectType="Button" lockText="1"/>
</file>

<file path=xl/ctrlProps/ctrlProp218.xml><?xml version="1.0" encoding="utf-8"?>
<formControlPr xmlns="http://schemas.microsoft.com/office/spreadsheetml/2009/9/main" objectType="Button" lockText="1"/>
</file>

<file path=xl/ctrlProps/ctrlProp219.xml><?xml version="1.0" encoding="utf-8"?>
<formControlPr xmlns="http://schemas.microsoft.com/office/spreadsheetml/2009/9/main" objectType="Button" lockText="1"/>
</file>

<file path=xl/ctrlProps/ctrlProp22.xml><?xml version="1.0" encoding="utf-8"?>
<formControlPr xmlns="http://schemas.microsoft.com/office/spreadsheetml/2009/9/main" objectType="Button" lockText="1"/>
</file>

<file path=xl/ctrlProps/ctrlProp220.xml><?xml version="1.0" encoding="utf-8"?>
<formControlPr xmlns="http://schemas.microsoft.com/office/spreadsheetml/2009/9/main" objectType="Button" lockText="1"/>
</file>

<file path=xl/ctrlProps/ctrlProp221.xml><?xml version="1.0" encoding="utf-8"?>
<formControlPr xmlns="http://schemas.microsoft.com/office/spreadsheetml/2009/9/main" objectType="Button" lockText="1"/>
</file>

<file path=xl/ctrlProps/ctrlProp222.xml><?xml version="1.0" encoding="utf-8"?>
<formControlPr xmlns="http://schemas.microsoft.com/office/spreadsheetml/2009/9/main" objectType="Button" lockText="1"/>
</file>

<file path=xl/ctrlProps/ctrlProp223.xml><?xml version="1.0" encoding="utf-8"?>
<formControlPr xmlns="http://schemas.microsoft.com/office/spreadsheetml/2009/9/main" objectType="Button" lockText="1"/>
</file>

<file path=xl/ctrlProps/ctrlProp224.xml><?xml version="1.0" encoding="utf-8"?>
<formControlPr xmlns="http://schemas.microsoft.com/office/spreadsheetml/2009/9/main" objectType="Button" lockText="1"/>
</file>

<file path=xl/ctrlProps/ctrlProp225.xml><?xml version="1.0" encoding="utf-8"?>
<formControlPr xmlns="http://schemas.microsoft.com/office/spreadsheetml/2009/9/main" objectType="Button" lockText="1"/>
</file>

<file path=xl/ctrlProps/ctrlProp226.xml><?xml version="1.0" encoding="utf-8"?>
<formControlPr xmlns="http://schemas.microsoft.com/office/spreadsheetml/2009/9/main" objectType="Button" lockText="1"/>
</file>

<file path=xl/ctrlProps/ctrlProp227.xml><?xml version="1.0" encoding="utf-8"?>
<formControlPr xmlns="http://schemas.microsoft.com/office/spreadsheetml/2009/9/main" objectType="Button" lockText="1"/>
</file>

<file path=xl/ctrlProps/ctrlProp228.xml><?xml version="1.0" encoding="utf-8"?>
<formControlPr xmlns="http://schemas.microsoft.com/office/spreadsheetml/2009/9/main" objectType="Button" lockText="1"/>
</file>

<file path=xl/ctrlProps/ctrlProp229.xml><?xml version="1.0" encoding="utf-8"?>
<formControlPr xmlns="http://schemas.microsoft.com/office/spreadsheetml/2009/9/main" objectType="Button" lockText="1"/>
</file>

<file path=xl/ctrlProps/ctrlProp23.xml><?xml version="1.0" encoding="utf-8"?>
<formControlPr xmlns="http://schemas.microsoft.com/office/spreadsheetml/2009/9/main" objectType="Button" lockText="1"/>
</file>

<file path=xl/ctrlProps/ctrlProp230.xml><?xml version="1.0" encoding="utf-8"?>
<formControlPr xmlns="http://schemas.microsoft.com/office/spreadsheetml/2009/9/main" objectType="Button" lockText="1"/>
</file>

<file path=xl/ctrlProps/ctrlProp231.xml><?xml version="1.0" encoding="utf-8"?>
<formControlPr xmlns="http://schemas.microsoft.com/office/spreadsheetml/2009/9/main" objectType="Button" lockText="1"/>
</file>

<file path=xl/ctrlProps/ctrlProp232.xml><?xml version="1.0" encoding="utf-8"?>
<formControlPr xmlns="http://schemas.microsoft.com/office/spreadsheetml/2009/9/main" objectType="Button" lockText="1"/>
</file>

<file path=xl/ctrlProps/ctrlProp233.xml><?xml version="1.0" encoding="utf-8"?>
<formControlPr xmlns="http://schemas.microsoft.com/office/spreadsheetml/2009/9/main" objectType="Button" lockText="1"/>
</file>

<file path=xl/ctrlProps/ctrlProp234.xml><?xml version="1.0" encoding="utf-8"?>
<formControlPr xmlns="http://schemas.microsoft.com/office/spreadsheetml/2009/9/main" objectType="Button" lockText="1"/>
</file>

<file path=xl/ctrlProps/ctrlProp235.xml><?xml version="1.0" encoding="utf-8"?>
<formControlPr xmlns="http://schemas.microsoft.com/office/spreadsheetml/2009/9/main" objectType="Button" lockText="1"/>
</file>

<file path=xl/ctrlProps/ctrlProp236.xml><?xml version="1.0" encoding="utf-8"?>
<formControlPr xmlns="http://schemas.microsoft.com/office/spreadsheetml/2009/9/main" objectType="Button" lockText="1"/>
</file>

<file path=xl/ctrlProps/ctrlProp237.xml><?xml version="1.0" encoding="utf-8"?>
<formControlPr xmlns="http://schemas.microsoft.com/office/spreadsheetml/2009/9/main" objectType="Button" lockText="1"/>
</file>

<file path=xl/ctrlProps/ctrlProp238.xml><?xml version="1.0" encoding="utf-8"?>
<formControlPr xmlns="http://schemas.microsoft.com/office/spreadsheetml/2009/9/main" objectType="Button" lockText="1"/>
</file>

<file path=xl/ctrlProps/ctrlProp239.xml><?xml version="1.0" encoding="utf-8"?>
<formControlPr xmlns="http://schemas.microsoft.com/office/spreadsheetml/2009/9/main" objectType="Button" lockText="1"/>
</file>

<file path=xl/ctrlProps/ctrlProp24.xml><?xml version="1.0" encoding="utf-8"?>
<formControlPr xmlns="http://schemas.microsoft.com/office/spreadsheetml/2009/9/main" objectType="Button" lockText="1"/>
</file>

<file path=xl/ctrlProps/ctrlProp240.xml><?xml version="1.0" encoding="utf-8"?>
<formControlPr xmlns="http://schemas.microsoft.com/office/spreadsheetml/2009/9/main" objectType="Button" lockText="1"/>
</file>

<file path=xl/ctrlProps/ctrlProp241.xml><?xml version="1.0" encoding="utf-8"?>
<formControlPr xmlns="http://schemas.microsoft.com/office/spreadsheetml/2009/9/main" objectType="Button" lockText="1"/>
</file>

<file path=xl/ctrlProps/ctrlProp242.xml><?xml version="1.0" encoding="utf-8"?>
<formControlPr xmlns="http://schemas.microsoft.com/office/spreadsheetml/2009/9/main" objectType="Button" lockText="1"/>
</file>

<file path=xl/ctrlProps/ctrlProp243.xml><?xml version="1.0" encoding="utf-8"?>
<formControlPr xmlns="http://schemas.microsoft.com/office/spreadsheetml/2009/9/main" objectType="Button" lockText="1"/>
</file>

<file path=xl/ctrlProps/ctrlProp244.xml><?xml version="1.0" encoding="utf-8"?>
<formControlPr xmlns="http://schemas.microsoft.com/office/spreadsheetml/2009/9/main" objectType="Button" lockText="1"/>
</file>

<file path=xl/ctrlProps/ctrlProp245.xml><?xml version="1.0" encoding="utf-8"?>
<formControlPr xmlns="http://schemas.microsoft.com/office/spreadsheetml/2009/9/main" objectType="Button" lockText="1"/>
</file>

<file path=xl/ctrlProps/ctrlProp246.xml><?xml version="1.0" encoding="utf-8"?>
<formControlPr xmlns="http://schemas.microsoft.com/office/spreadsheetml/2009/9/main" objectType="Button" lockText="1"/>
</file>

<file path=xl/ctrlProps/ctrlProp247.xml><?xml version="1.0" encoding="utf-8"?>
<formControlPr xmlns="http://schemas.microsoft.com/office/spreadsheetml/2009/9/main" objectType="Button" lockText="1"/>
</file>

<file path=xl/ctrlProps/ctrlProp248.xml><?xml version="1.0" encoding="utf-8"?>
<formControlPr xmlns="http://schemas.microsoft.com/office/spreadsheetml/2009/9/main" objectType="Button" lockText="1"/>
</file>

<file path=xl/ctrlProps/ctrlProp249.xml><?xml version="1.0" encoding="utf-8"?>
<formControlPr xmlns="http://schemas.microsoft.com/office/spreadsheetml/2009/9/main" objectType="Button" lockText="1"/>
</file>

<file path=xl/ctrlProps/ctrlProp25.xml><?xml version="1.0" encoding="utf-8"?>
<formControlPr xmlns="http://schemas.microsoft.com/office/spreadsheetml/2009/9/main" objectType="Button" lockText="1"/>
</file>

<file path=xl/ctrlProps/ctrlProp250.xml><?xml version="1.0" encoding="utf-8"?>
<formControlPr xmlns="http://schemas.microsoft.com/office/spreadsheetml/2009/9/main" objectType="Button" lockText="1"/>
</file>

<file path=xl/ctrlProps/ctrlProp251.xml><?xml version="1.0" encoding="utf-8"?>
<formControlPr xmlns="http://schemas.microsoft.com/office/spreadsheetml/2009/9/main" objectType="Button" lockText="1"/>
</file>

<file path=xl/ctrlProps/ctrlProp252.xml><?xml version="1.0" encoding="utf-8"?>
<formControlPr xmlns="http://schemas.microsoft.com/office/spreadsheetml/2009/9/main" objectType="Button" lockText="1"/>
</file>

<file path=xl/ctrlProps/ctrlProp253.xml><?xml version="1.0" encoding="utf-8"?>
<formControlPr xmlns="http://schemas.microsoft.com/office/spreadsheetml/2009/9/main" objectType="Button" lockText="1"/>
</file>

<file path=xl/ctrlProps/ctrlProp254.xml><?xml version="1.0" encoding="utf-8"?>
<formControlPr xmlns="http://schemas.microsoft.com/office/spreadsheetml/2009/9/main" objectType="Button" lockText="1"/>
</file>

<file path=xl/ctrlProps/ctrlProp255.xml><?xml version="1.0" encoding="utf-8"?>
<formControlPr xmlns="http://schemas.microsoft.com/office/spreadsheetml/2009/9/main" objectType="Button" lockText="1"/>
</file>

<file path=xl/ctrlProps/ctrlProp256.xml><?xml version="1.0" encoding="utf-8"?>
<formControlPr xmlns="http://schemas.microsoft.com/office/spreadsheetml/2009/9/main" objectType="Button" lockText="1"/>
</file>

<file path=xl/ctrlProps/ctrlProp257.xml><?xml version="1.0" encoding="utf-8"?>
<formControlPr xmlns="http://schemas.microsoft.com/office/spreadsheetml/2009/9/main" objectType="Button" lockText="1"/>
</file>

<file path=xl/ctrlProps/ctrlProp258.xml><?xml version="1.0" encoding="utf-8"?>
<formControlPr xmlns="http://schemas.microsoft.com/office/spreadsheetml/2009/9/main" objectType="Button" lockText="1"/>
</file>

<file path=xl/ctrlProps/ctrlProp259.xml><?xml version="1.0" encoding="utf-8"?>
<formControlPr xmlns="http://schemas.microsoft.com/office/spreadsheetml/2009/9/main" objectType="Button" lockText="1"/>
</file>

<file path=xl/ctrlProps/ctrlProp26.xml><?xml version="1.0" encoding="utf-8"?>
<formControlPr xmlns="http://schemas.microsoft.com/office/spreadsheetml/2009/9/main" objectType="Button" lockText="1"/>
</file>

<file path=xl/ctrlProps/ctrlProp260.xml><?xml version="1.0" encoding="utf-8"?>
<formControlPr xmlns="http://schemas.microsoft.com/office/spreadsheetml/2009/9/main" objectType="Button" lockText="1"/>
</file>

<file path=xl/ctrlProps/ctrlProp261.xml><?xml version="1.0" encoding="utf-8"?>
<formControlPr xmlns="http://schemas.microsoft.com/office/spreadsheetml/2009/9/main" objectType="Button" lockText="1"/>
</file>

<file path=xl/ctrlProps/ctrlProp262.xml><?xml version="1.0" encoding="utf-8"?>
<formControlPr xmlns="http://schemas.microsoft.com/office/spreadsheetml/2009/9/main" objectType="Button" lockText="1"/>
</file>

<file path=xl/ctrlProps/ctrlProp263.xml><?xml version="1.0" encoding="utf-8"?>
<formControlPr xmlns="http://schemas.microsoft.com/office/spreadsheetml/2009/9/main" objectType="Button" lockText="1"/>
</file>

<file path=xl/ctrlProps/ctrlProp264.xml><?xml version="1.0" encoding="utf-8"?>
<formControlPr xmlns="http://schemas.microsoft.com/office/spreadsheetml/2009/9/main" objectType="Button" lockText="1"/>
</file>

<file path=xl/ctrlProps/ctrlProp265.xml><?xml version="1.0" encoding="utf-8"?>
<formControlPr xmlns="http://schemas.microsoft.com/office/spreadsheetml/2009/9/main" objectType="Button" lockText="1"/>
</file>

<file path=xl/ctrlProps/ctrlProp266.xml><?xml version="1.0" encoding="utf-8"?>
<formControlPr xmlns="http://schemas.microsoft.com/office/spreadsheetml/2009/9/main" objectType="Button" lockText="1"/>
</file>

<file path=xl/ctrlProps/ctrlProp267.xml><?xml version="1.0" encoding="utf-8"?>
<formControlPr xmlns="http://schemas.microsoft.com/office/spreadsheetml/2009/9/main" objectType="Button" lockText="1"/>
</file>

<file path=xl/ctrlProps/ctrlProp268.xml><?xml version="1.0" encoding="utf-8"?>
<formControlPr xmlns="http://schemas.microsoft.com/office/spreadsheetml/2009/9/main" objectType="Button" lockText="1"/>
</file>

<file path=xl/ctrlProps/ctrlProp269.xml><?xml version="1.0" encoding="utf-8"?>
<formControlPr xmlns="http://schemas.microsoft.com/office/spreadsheetml/2009/9/main" objectType="Button" lockText="1"/>
</file>

<file path=xl/ctrlProps/ctrlProp27.xml><?xml version="1.0" encoding="utf-8"?>
<formControlPr xmlns="http://schemas.microsoft.com/office/spreadsheetml/2009/9/main" objectType="Button" lockText="1"/>
</file>

<file path=xl/ctrlProps/ctrlProp270.xml><?xml version="1.0" encoding="utf-8"?>
<formControlPr xmlns="http://schemas.microsoft.com/office/spreadsheetml/2009/9/main" objectType="Button" lockText="1"/>
</file>

<file path=xl/ctrlProps/ctrlProp271.xml><?xml version="1.0" encoding="utf-8"?>
<formControlPr xmlns="http://schemas.microsoft.com/office/spreadsheetml/2009/9/main" objectType="Button" lockText="1"/>
</file>

<file path=xl/ctrlProps/ctrlProp272.xml><?xml version="1.0" encoding="utf-8"?>
<formControlPr xmlns="http://schemas.microsoft.com/office/spreadsheetml/2009/9/main" objectType="Button" lockText="1"/>
</file>

<file path=xl/ctrlProps/ctrlProp273.xml><?xml version="1.0" encoding="utf-8"?>
<formControlPr xmlns="http://schemas.microsoft.com/office/spreadsheetml/2009/9/main" objectType="Button" lockText="1"/>
</file>

<file path=xl/ctrlProps/ctrlProp274.xml><?xml version="1.0" encoding="utf-8"?>
<formControlPr xmlns="http://schemas.microsoft.com/office/spreadsheetml/2009/9/main" objectType="Button" lockText="1"/>
</file>

<file path=xl/ctrlProps/ctrlProp275.xml><?xml version="1.0" encoding="utf-8"?>
<formControlPr xmlns="http://schemas.microsoft.com/office/spreadsheetml/2009/9/main" objectType="Button" lockText="1"/>
</file>

<file path=xl/ctrlProps/ctrlProp276.xml><?xml version="1.0" encoding="utf-8"?>
<formControlPr xmlns="http://schemas.microsoft.com/office/spreadsheetml/2009/9/main" objectType="Button" lockText="1"/>
</file>

<file path=xl/ctrlProps/ctrlProp277.xml><?xml version="1.0" encoding="utf-8"?>
<formControlPr xmlns="http://schemas.microsoft.com/office/spreadsheetml/2009/9/main" objectType="Button" lockText="1"/>
</file>

<file path=xl/ctrlProps/ctrlProp278.xml><?xml version="1.0" encoding="utf-8"?>
<formControlPr xmlns="http://schemas.microsoft.com/office/spreadsheetml/2009/9/main" objectType="Button" lockText="1"/>
</file>

<file path=xl/ctrlProps/ctrlProp279.xml><?xml version="1.0" encoding="utf-8"?>
<formControlPr xmlns="http://schemas.microsoft.com/office/spreadsheetml/2009/9/main" objectType="Button" lockText="1"/>
</file>

<file path=xl/ctrlProps/ctrlProp28.xml><?xml version="1.0" encoding="utf-8"?>
<formControlPr xmlns="http://schemas.microsoft.com/office/spreadsheetml/2009/9/main" objectType="Button" lockText="1"/>
</file>

<file path=xl/ctrlProps/ctrlProp280.xml><?xml version="1.0" encoding="utf-8"?>
<formControlPr xmlns="http://schemas.microsoft.com/office/spreadsheetml/2009/9/main" objectType="Button" lockText="1"/>
</file>

<file path=xl/ctrlProps/ctrlProp281.xml><?xml version="1.0" encoding="utf-8"?>
<formControlPr xmlns="http://schemas.microsoft.com/office/spreadsheetml/2009/9/main" objectType="Button" lockText="1"/>
</file>

<file path=xl/ctrlProps/ctrlProp282.xml><?xml version="1.0" encoding="utf-8"?>
<formControlPr xmlns="http://schemas.microsoft.com/office/spreadsheetml/2009/9/main" objectType="Button" lockText="1"/>
</file>

<file path=xl/ctrlProps/ctrlProp283.xml><?xml version="1.0" encoding="utf-8"?>
<formControlPr xmlns="http://schemas.microsoft.com/office/spreadsheetml/2009/9/main" objectType="Button" lockText="1"/>
</file>

<file path=xl/ctrlProps/ctrlProp284.xml><?xml version="1.0" encoding="utf-8"?>
<formControlPr xmlns="http://schemas.microsoft.com/office/spreadsheetml/2009/9/main" objectType="Button" lockText="1"/>
</file>

<file path=xl/ctrlProps/ctrlProp285.xml><?xml version="1.0" encoding="utf-8"?>
<formControlPr xmlns="http://schemas.microsoft.com/office/spreadsheetml/2009/9/main" objectType="Button" lockText="1"/>
</file>

<file path=xl/ctrlProps/ctrlProp286.xml><?xml version="1.0" encoding="utf-8"?>
<formControlPr xmlns="http://schemas.microsoft.com/office/spreadsheetml/2009/9/main" objectType="Button" lockText="1"/>
</file>

<file path=xl/ctrlProps/ctrlProp287.xml><?xml version="1.0" encoding="utf-8"?>
<formControlPr xmlns="http://schemas.microsoft.com/office/spreadsheetml/2009/9/main" objectType="Button" lockText="1"/>
</file>

<file path=xl/ctrlProps/ctrlProp288.xml><?xml version="1.0" encoding="utf-8"?>
<formControlPr xmlns="http://schemas.microsoft.com/office/spreadsheetml/2009/9/main" objectType="Button" lockText="1"/>
</file>

<file path=xl/ctrlProps/ctrlProp289.xml><?xml version="1.0" encoding="utf-8"?>
<formControlPr xmlns="http://schemas.microsoft.com/office/spreadsheetml/2009/9/main" objectType="Button" lockText="1"/>
</file>

<file path=xl/ctrlProps/ctrlProp29.xml><?xml version="1.0" encoding="utf-8"?>
<formControlPr xmlns="http://schemas.microsoft.com/office/spreadsheetml/2009/9/main" objectType="Button" lockText="1"/>
</file>

<file path=xl/ctrlProps/ctrlProp290.xml><?xml version="1.0" encoding="utf-8"?>
<formControlPr xmlns="http://schemas.microsoft.com/office/spreadsheetml/2009/9/main" objectType="Button" lockText="1"/>
</file>

<file path=xl/ctrlProps/ctrlProp291.xml><?xml version="1.0" encoding="utf-8"?>
<formControlPr xmlns="http://schemas.microsoft.com/office/spreadsheetml/2009/9/main" objectType="Button" lockText="1"/>
</file>

<file path=xl/ctrlProps/ctrlProp292.xml><?xml version="1.0" encoding="utf-8"?>
<formControlPr xmlns="http://schemas.microsoft.com/office/spreadsheetml/2009/9/main" objectType="Button" lockText="1"/>
</file>

<file path=xl/ctrlProps/ctrlProp293.xml><?xml version="1.0" encoding="utf-8"?>
<formControlPr xmlns="http://schemas.microsoft.com/office/spreadsheetml/2009/9/main" objectType="Button" lockText="1"/>
</file>

<file path=xl/ctrlProps/ctrlProp294.xml><?xml version="1.0" encoding="utf-8"?>
<formControlPr xmlns="http://schemas.microsoft.com/office/spreadsheetml/2009/9/main" objectType="Button" lockText="1"/>
</file>

<file path=xl/ctrlProps/ctrlProp295.xml><?xml version="1.0" encoding="utf-8"?>
<formControlPr xmlns="http://schemas.microsoft.com/office/spreadsheetml/2009/9/main" objectType="Button" lockText="1"/>
</file>

<file path=xl/ctrlProps/ctrlProp296.xml><?xml version="1.0" encoding="utf-8"?>
<formControlPr xmlns="http://schemas.microsoft.com/office/spreadsheetml/2009/9/main" objectType="Button" lockText="1"/>
</file>

<file path=xl/ctrlProps/ctrlProp297.xml><?xml version="1.0" encoding="utf-8"?>
<formControlPr xmlns="http://schemas.microsoft.com/office/spreadsheetml/2009/9/main" objectType="Button" lockText="1"/>
</file>

<file path=xl/ctrlProps/ctrlProp298.xml><?xml version="1.0" encoding="utf-8"?>
<formControlPr xmlns="http://schemas.microsoft.com/office/spreadsheetml/2009/9/main" objectType="Button" lockText="1"/>
</file>

<file path=xl/ctrlProps/ctrlProp299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30.xml><?xml version="1.0" encoding="utf-8"?>
<formControlPr xmlns="http://schemas.microsoft.com/office/spreadsheetml/2009/9/main" objectType="Button" lockText="1"/>
</file>

<file path=xl/ctrlProps/ctrlProp300.xml><?xml version="1.0" encoding="utf-8"?>
<formControlPr xmlns="http://schemas.microsoft.com/office/spreadsheetml/2009/9/main" objectType="Button" lockText="1"/>
</file>

<file path=xl/ctrlProps/ctrlProp301.xml><?xml version="1.0" encoding="utf-8"?>
<formControlPr xmlns="http://schemas.microsoft.com/office/spreadsheetml/2009/9/main" objectType="Button" lockText="1"/>
</file>

<file path=xl/ctrlProps/ctrlProp302.xml><?xml version="1.0" encoding="utf-8"?>
<formControlPr xmlns="http://schemas.microsoft.com/office/spreadsheetml/2009/9/main" objectType="Button" lockText="1"/>
</file>

<file path=xl/ctrlProps/ctrlProp303.xml><?xml version="1.0" encoding="utf-8"?>
<formControlPr xmlns="http://schemas.microsoft.com/office/spreadsheetml/2009/9/main" objectType="Button" lockText="1"/>
</file>

<file path=xl/ctrlProps/ctrlProp304.xml><?xml version="1.0" encoding="utf-8"?>
<formControlPr xmlns="http://schemas.microsoft.com/office/spreadsheetml/2009/9/main" objectType="Button" lockText="1"/>
</file>

<file path=xl/ctrlProps/ctrlProp305.xml><?xml version="1.0" encoding="utf-8"?>
<formControlPr xmlns="http://schemas.microsoft.com/office/spreadsheetml/2009/9/main" objectType="Button" lockText="1"/>
</file>

<file path=xl/ctrlProps/ctrlProp306.xml><?xml version="1.0" encoding="utf-8"?>
<formControlPr xmlns="http://schemas.microsoft.com/office/spreadsheetml/2009/9/main" objectType="Button" lockText="1"/>
</file>

<file path=xl/ctrlProps/ctrlProp307.xml><?xml version="1.0" encoding="utf-8"?>
<formControlPr xmlns="http://schemas.microsoft.com/office/spreadsheetml/2009/9/main" objectType="Button" lockText="1"/>
</file>

<file path=xl/ctrlProps/ctrlProp308.xml><?xml version="1.0" encoding="utf-8"?>
<formControlPr xmlns="http://schemas.microsoft.com/office/spreadsheetml/2009/9/main" objectType="Button" lockText="1"/>
</file>

<file path=xl/ctrlProps/ctrlProp309.xml><?xml version="1.0" encoding="utf-8"?>
<formControlPr xmlns="http://schemas.microsoft.com/office/spreadsheetml/2009/9/main" objectType="Button" lockText="1"/>
</file>

<file path=xl/ctrlProps/ctrlProp31.xml><?xml version="1.0" encoding="utf-8"?>
<formControlPr xmlns="http://schemas.microsoft.com/office/spreadsheetml/2009/9/main" objectType="Button" lockText="1"/>
</file>

<file path=xl/ctrlProps/ctrlProp310.xml><?xml version="1.0" encoding="utf-8"?>
<formControlPr xmlns="http://schemas.microsoft.com/office/spreadsheetml/2009/9/main" objectType="Button" lockText="1"/>
</file>

<file path=xl/ctrlProps/ctrlProp311.xml><?xml version="1.0" encoding="utf-8"?>
<formControlPr xmlns="http://schemas.microsoft.com/office/spreadsheetml/2009/9/main" objectType="CheckBox" fmlaLink="$G$2" lockText="1"/>
</file>

<file path=xl/ctrlProps/ctrlProp312.xml><?xml version="1.0" encoding="utf-8"?>
<formControlPr xmlns="http://schemas.microsoft.com/office/spreadsheetml/2009/9/main" objectType="CheckBox" fmlaLink="$H$2" lockText="1"/>
</file>

<file path=xl/ctrlProps/ctrlProp313.xml><?xml version="1.0" encoding="utf-8"?>
<formControlPr xmlns="http://schemas.microsoft.com/office/spreadsheetml/2009/9/main" objectType="Button" lockText="1"/>
</file>

<file path=xl/ctrlProps/ctrlProp314.xml><?xml version="1.0" encoding="utf-8"?>
<formControlPr xmlns="http://schemas.microsoft.com/office/spreadsheetml/2009/9/main" objectType="Button" lockText="1"/>
</file>

<file path=xl/ctrlProps/ctrlProp315.xml><?xml version="1.0" encoding="utf-8"?>
<formControlPr xmlns="http://schemas.microsoft.com/office/spreadsheetml/2009/9/main" objectType="Button" lockText="1"/>
</file>

<file path=xl/ctrlProps/ctrlProp316.xml><?xml version="1.0" encoding="utf-8"?>
<formControlPr xmlns="http://schemas.microsoft.com/office/spreadsheetml/2009/9/main" objectType="Button" lockText="1"/>
</file>

<file path=xl/ctrlProps/ctrlProp317.xml><?xml version="1.0" encoding="utf-8"?>
<formControlPr xmlns="http://schemas.microsoft.com/office/spreadsheetml/2009/9/main" objectType="Button" lockText="1"/>
</file>

<file path=xl/ctrlProps/ctrlProp318.xml><?xml version="1.0" encoding="utf-8"?>
<formControlPr xmlns="http://schemas.microsoft.com/office/spreadsheetml/2009/9/main" objectType="Button" lockText="1"/>
</file>

<file path=xl/ctrlProps/ctrlProp319.xml><?xml version="1.0" encoding="utf-8"?>
<formControlPr xmlns="http://schemas.microsoft.com/office/spreadsheetml/2009/9/main" objectType="Button" lockText="1"/>
</file>

<file path=xl/ctrlProps/ctrlProp32.xml><?xml version="1.0" encoding="utf-8"?>
<formControlPr xmlns="http://schemas.microsoft.com/office/spreadsheetml/2009/9/main" objectType="Button" lockText="1"/>
</file>

<file path=xl/ctrlProps/ctrlProp33.xml><?xml version="1.0" encoding="utf-8"?>
<formControlPr xmlns="http://schemas.microsoft.com/office/spreadsheetml/2009/9/main" objectType="Button" lockText="1"/>
</file>

<file path=xl/ctrlProps/ctrlProp34.xml><?xml version="1.0" encoding="utf-8"?>
<formControlPr xmlns="http://schemas.microsoft.com/office/spreadsheetml/2009/9/main" objectType="Button" lockText="1"/>
</file>

<file path=xl/ctrlProps/ctrlProp35.xml><?xml version="1.0" encoding="utf-8"?>
<formControlPr xmlns="http://schemas.microsoft.com/office/spreadsheetml/2009/9/main" objectType="Button" lockText="1"/>
</file>

<file path=xl/ctrlProps/ctrlProp36.xml><?xml version="1.0" encoding="utf-8"?>
<formControlPr xmlns="http://schemas.microsoft.com/office/spreadsheetml/2009/9/main" objectType="Button" lockText="1"/>
</file>

<file path=xl/ctrlProps/ctrlProp37.xml><?xml version="1.0" encoding="utf-8"?>
<formControlPr xmlns="http://schemas.microsoft.com/office/spreadsheetml/2009/9/main" objectType="Button" lockText="1"/>
</file>

<file path=xl/ctrlProps/ctrlProp38.xml><?xml version="1.0" encoding="utf-8"?>
<formControlPr xmlns="http://schemas.microsoft.com/office/spreadsheetml/2009/9/main" objectType="Button" lockText="1"/>
</file>

<file path=xl/ctrlProps/ctrlProp39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40.xml><?xml version="1.0" encoding="utf-8"?>
<formControlPr xmlns="http://schemas.microsoft.com/office/spreadsheetml/2009/9/main" objectType="Button" lockText="1"/>
</file>

<file path=xl/ctrlProps/ctrlProp41.xml><?xml version="1.0" encoding="utf-8"?>
<formControlPr xmlns="http://schemas.microsoft.com/office/spreadsheetml/2009/9/main" objectType="Button" lockText="1"/>
</file>

<file path=xl/ctrlProps/ctrlProp42.xml><?xml version="1.0" encoding="utf-8"?>
<formControlPr xmlns="http://schemas.microsoft.com/office/spreadsheetml/2009/9/main" objectType="Button" lockText="1"/>
</file>

<file path=xl/ctrlProps/ctrlProp43.xml><?xml version="1.0" encoding="utf-8"?>
<formControlPr xmlns="http://schemas.microsoft.com/office/spreadsheetml/2009/9/main" objectType="Button" lockText="1"/>
</file>

<file path=xl/ctrlProps/ctrlProp44.xml><?xml version="1.0" encoding="utf-8"?>
<formControlPr xmlns="http://schemas.microsoft.com/office/spreadsheetml/2009/9/main" objectType="Button" lockText="1"/>
</file>

<file path=xl/ctrlProps/ctrlProp45.xml><?xml version="1.0" encoding="utf-8"?>
<formControlPr xmlns="http://schemas.microsoft.com/office/spreadsheetml/2009/9/main" objectType="Button" lockText="1"/>
</file>

<file path=xl/ctrlProps/ctrlProp46.xml><?xml version="1.0" encoding="utf-8"?>
<formControlPr xmlns="http://schemas.microsoft.com/office/spreadsheetml/2009/9/main" objectType="Button" lockText="1"/>
</file>

<file path=xl/ctrlProps/ctrlProp47.xml><?xml version="1.0" encoding="utf-8"?>
<formControlPr xmlns="http://schemas.microsoft.com/office/spreadsheetml/2009/9/main" objectType="Button" lockText="1"/>
</file>

<file path=xl/ctrlProps/ctrlProp48.xml><?xml version="1.0" encoding="utf-8"?>
<formControlPr xmlns="http://schemas.microsoft.com/office/spreadsheetml/2009/9/main" objectType="Button" lockText="1"/>
</file>

<file path=xl/ctrlProps/ctrlProp49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50.xml><?xml version="1.0" encoding="utf-8"?>
<formControlPr xmlns="http://schemas.microsoft.com/office/spreadsheetml/2009/9/main" objectType="Button" lockText="1"/>
</file>

<file path=xl/ctrlProps/ctrlProp51.xml><?xml version="1.0" encoding="utf-8"?>
<formControlPr xmlns="http://schemas.microsoft.com/office/spreadsheetml/2009/9/main" objectType="Button" lockText="1"/>
</file>

<file path=xl/ctrlProps/ctrlProp52.xml><?xml version="1.0" encoding="utf-8"?>
<formControlPr xmlns="http://schemas.microsoft.com/office/spreadsheetml/2009/9/main" objectType="Button" lockText="1"/>
</file>

<file path=xl/ctrlProps/ctrlProp53.xml><?xml version="1.0" encoding="utf-8"?>
<formControlPr xmlns="http://schemas.microsoft.com/office/spreadsheetml/2009/9/main" objectType="Button" lockText="1"/>
</file>

<file path=xl/ctrlProps/ctrlProp54.xml><?xml version="1.0" encoding="utf-8"?>
<formControlPr xmlns="http://schemas.microsoft.com/office/spreadsheetml/2009/9/main" objectType="Button" lockText="1"/>
</file>

<file path=xl/ctrlProps/ctrlProp55.xml><?xml version="1.0" encoding="utf-8"?>
<formControlPr xmlns="http://schemas.microsoft.com/office/spreadsheetml/2009/9/main" objectType="Button" lockText="1"/>
</file>

<file path=xl/ctrlProps/ctrlProp56.xml><?xml version="1.0" encoding="utf-8"?>
<formControlPr xmlns="http://schemas.microsoft.com/office/spreadsheetml/2009/9/main" objectType="Button" lockText="1"/>
</file>

<file path=xl/ctrlProps/ctrlProp57.xml><?xml version="1.0" encoding="utf-8"?>
<formControlPr xmlns="http://schemas.microsoft.com/office/spreadsheetml/2009/9/main" objectType="Button" lockText="1"/>
</file>

<file path=xl/ctrlProps/ctrlProp58.xml><?xml version="1.0" encoding="utf-8"?>
<formControlPr xmlns="http://schemas.microsoft.com/office/spreadsheetml/2009/9/main" objectType="Button" lockText="1"/>
</file>

<file path=xl/ctrlProps/ctrlProp59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60.xml><?xml version="1.0" encoding="utf-8"?>
<formControlPr xmlns="http://schemas.microsoft.com/office/spreadsheetml/2009/9/main" objectType="Button" lockText="1"/>
</file>

<file path=xl/ctrlProps/ctrlProp61.xml><?xml version="1.0" encoding="utf-8"?>
<formControlPr xmlns="http://schemas.microsoft.com/office/spreadsheetml/2009/9/main" objectType="Button" lockText="1"/>
</file>

<file path=xl/ctrlProps/ctrlProp62.xml><?xml version="1.0" encoding="utf-8"?>
<formControlPr xmlns="http://schemas.microsoft.com/office/spreadsheetml/2009/9/main" objectType="Button" lockText="1"/>
</file>

<file path=xl/ctrlProps/ctrlProp63.xml><?xml version="1.0" encoding="utf-8"?>
<formControlPr xmlns="http://schemas.microsoft.com/office/spreadsheetml/2009/9/main" objectType="Button" lockText="1"/>
</file>

<file path=xl/ctrlProps/ctrlProp64.xml><?xml version="1.0" encoding="utf-8"?>
<formControlPr xmlns="http://schemas.microsoft.com/office/spreadsheetml/2009/9/main" objectType="Button" lockText="1"/>
</file>

<file path=xl/ctrlProps/ctrlProp65.xml><?xml version="1.0" encoding="utf-8"?>
<formControlPr xmlns="http://schemas.microsoft.com/office/spreadsheetml/2009/9/main" objectType="Button" lockText="1"/>
</file>

<file path=xl/ctrlProps/ctrlProp66.xml><?xml version="1.0" encoding="utf-8"?>
<formControlPr xmlns="http://schemas.microsoft.com/office/spreadsheetml/2009/9/main" objectType="Button" lockText="1"/>
</file>

<file path=xl/ctrlProps/ctrlProp67.xml><?xml version="1.0" encoding="utf-8"?>
<formControlPr xmlns="http://schemas.microsoft.com/office/spreadsheetml/2009/9/main" objectType="Button" lockText="1"/>
</file>

<file path=xl/ctrlProps/ctrlProp68.xml><?xml version="1.0" encoding="utf-8"?>
<formControlPr xmlns="http://schemas.microsoft.com/office/spreadsheetml/2009/9/main" objectType="Button" lockText="1"/>
</file>

<file path=xl/ctrlProps/ctrlProp69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ctrlProps/ctrlProp70.xml><?xml version="1.0" encoding="utf-8"?>
<formControlPr xmlns="http://schemas.microsoft.com/office/spreadsheetml/2009/9/main" objectType="Button" lockText="1"/>
</file>

<file path=xl/ctrlProps/ctrlProp71.xml><?xml version="1.0" encoding="utf-8"?>
<formControlPr xmlns="http://schemas.microsoft.com/office/spreadsheetml/2009/9/main" objectType="Button" lockText="1"/>
</file>

<file path=xl/ctrlProps/ctrlProp72.xml><?xml version="1.0" encoding="utf-8"?>
<formControlPr xmlns="http://schemas.microsoft.com/office/spreadsheetml/2009/9/main" objectType="Button" lockText="1"/>
</file>

<file path=xl/ctrlProps/ctrlProp73.xml><?xml version="1.0" encoding="utf-8"?>
<formControlPr xmlns="http://schemas.microsoft.com/office/spreadsheetml/2009/9/main" objectType="Button" lockText="1"/>
</file>

<file path=xl/ctrlProps/ctrlProp74.xml><?xml version="1.0" encoding="utf-8"?>
<formControlPr xmlns="http://schemas.microsoft.com/office/spreadsheetml/2009/9/main" objectType="Button" lockText="1"/>
</file>

<file path=xl/ctrlProps/ctrlProp75.xml><?xml version="1.0" encoding="utf-8"?>
<formControlPr xmlns="http://schemas.microsoft.com/office/spreadsheetml/2009/9/main" objectType="Button" lockText="1"/>
</file>

<file path=xl/ctrlProps/ctrlProp76.xml><?xml version="1.0" encoding="utf-8"?>
<formControlPr xmlns="http://schemas.microsoft.com/office/spreadsheetml/2009/9/main" objectType="Button" lockText="1"/>
</file>

<file path=xl/ctrlProps/ctrlProp77.xml><?xml version="1.0" encoding="utf-8"?>
<formControlPr xmlns="http://schemas.microsoft.com/office/spreadsheetml/2009/9/main" objectType="Button" lockText="1"/>
</file>

<file path=xl/ctrlProps/ctrlProp78.xml><?xml version="1.0" encoding="utf-8"?>
<formControlPr xmlns="http://schemas.microsoft.com/office/spreadsheetml/2009/9/main" objectType="Button" lockText="1"/>
</file>

<file path=xl/ctrlProps/ctrlProp79.xml><?xml version="1.0" encoding="utf-8"?>
<formControlPr xmlns="http://schemas.microsoft.com/office/spreadsheetml/2009/9/main" objectType="Button" lockText="1"/>
</file>

<file path=xl/ctrlProps/ctrlProp8.xml><?xml version="1.0" encoding="utf-8"?>
<formControlPr xmlns="http://schemas.microsoft.com/office/spreadsheetml/2009/9/main" objectType="Button" lockText="1"/>
</file>

<file path=xl/ctrlProps/ctrlProp80.xml><?xml version="1.0" encoding="utf-8"?>
<formControlPr xmlns="http://schemas.microsoft.com/office/spreadsheetml/2009/9/main" objectType="Button" lockText="1"/>
</file>

<file path=xl/ctrlProps/ctrlProp81.xml><?xml version="1.0" encoding="utf-8"?>
<formControlPr xmlns="http://schemas.microsoft.com/office/spreadsheetml/2009/9/main" objectType="Button" lockText="1"/>
</file>

<file path=xl/ctrlProps/ctrlProp82.xml><?xml version="1.0" encoding="utf-8"?>
<formControlPr xmlns="http://schemas.microsoft.com/office/spreadsheetml/2009/9/main" objectType="Button" lockText="1"/>
</file>

<file path=xl/ctrlProps/ctrlProp83.xml><?xml version="1.0" encoding="utf-8"?>
<formControlPr xmlns="http://schemas.microsoft.com/office/spreadsheetml/2009/9/main" objectType="Button" lockText="1"/>
</file>

<file path=xl/ctrlProps/ctrlProp84.xml><?xml version="1.0" encoding="utf-8"?>
<formControlPr xmlns="http://schemas.microsoft.com/office/spreadsheetml/2009/9/main" objectType="Button" lockText="1"/>
</file>

<file path=xl/ctrlProps/ctrlProp85.xml><?xml version="1.0" encoding="utf-8"?>
<formControlPr xmlns="http://schemas.microsoft.com/office/spreadsheetml/2009/9/main" objectType="Button" lockText="1"/>
</file>

<file path=xl/ctrlProps/ctrlProp86.xml><?xml version="1.0" encoding="utf-8"?>
<formControlPr xmlns="http://schemas.microsoft.com/office/spreadsheetml/2009/9/main" objectType="Button" lockText="1"/>
</file>

<file path=xl/ctrlProps/ctrlProp87.xml><?xml version="1.0" encoding="utf-8"?>
<formControlPr xmlns="http://schemas.microsoft.com/office/spreadsheetml/2009/9/main" objectType="Button" lockText="1"/>
</file>

<file path=xl/ctrlProps/ctrlProp88.xml><?xml version="1.0" encoding="utf-8"?>
<formControlPr xmlns="http://schemas.microsoft.com/office/spreadsheetml/2009/9/main" objectType="Button" lockText="1"/>
</file>

<file path=xl/ctrlProps/ctrlProp89.xml><?xml version="1.0" encoding="utf-8"?>
<formControlPr xmlns="http://schemas.microsoft.com/office/spreadsheetml/2009/9/main" objectType="Button" lockText="1"/>
</file>

<file path=xl/ctrlProps/ctrlProp9.xml><?xml version="1.0" encoding="utf-8"?>
<formControlPr xmlns="http://schemas.microsoft.com/office/spreadsheetml/2009/9/main" objectType="Button" lockText="1"/>
</file>

<file path=xl/ctrlProps/ctrlProp90.xml><?xml version="1.0" encoding="utf-8"?>
<formControlPr xmlns="http://schemas.microsoft.com/office/spreadsheetml/2009/9/main" objectType="Button" lockText="1"/>
</file>

<file path=xl/ctrlProps/ctrlProp91.xml><?xml version="1.0" encoding="utf-8"?>
<formControlPr xmlns="http://schemas.microsoft.com/office/spreadsheetml/2009/9/main" objectType="Button" lockText="1"/>
</file>

<file path=xl/ctrlProps/ctrlProp92.xml><?xml version="1.0" encoding="utf-8"?>
<formControlPr xmlns="http://schemas.microsoft.com/office/spreadsheetml/2009/9/main" objectType="Button" lockText="1"/>
</file>

<file path=xl/ctrlProps/ctrlProp93.xml><?xml version="1.0" encoding="utf-8"?>
<formControlPr xmlns="http://schemas.microsoft.com/office/spreadsheetml/2009/9/main" objectType="Button" lockText="1"/>
</file>

<file path=xl/ctrlProps/ctrlProp94.xml><?xml version="1.0" encoding="utf-8"?>
<formControlPr xmlns="http://schemas.microsoft.com/office/spreadsheetml/2009/9/main" objectType="Button" lockText="1"/>
</file>

<file path=xl/ctrlProps/ctrlProp95.xml><?xml version="1.0" encoding="utf-8"?>
<formControlPr xmlns="http://schemas.microsoft.com/office/spreadsheetml/2009/9/main" objectType="Button" lockText="1"/>
</file>

<file path=xl/ctrlProps/ctrlProp96.xml><?xml version="1.0" encoding="utf-8"?>
<formControlPr xmlns="http://schemas.microsoft.com/office/spreadsheetml/2009/9/main" objectType="Button" lockText="1"/>
</file>

<file path=xl/ctrlProps/ctrlProp97.xml><?xml version="1.0" encoding="utf-8"?>
<formControlPr xmlns="http://schemas.microsoft.com/office/spreadsheetml/2009/9/main" objectType="Button" lockText="1"/>
</file>

<file path=xl/ctrlProps/ctrlProp98.xml><?xml version="1.0" encoding="utf-8"?>
<formControlPr xmlns="http://schemas.microsoft.com/office/spreadsheetml/2009/9/main" objectType="Button" lockText="1"/>
</file>

<file path=xl/ctrlProps/ctrlProp99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4</xdr:col>
      <xdr:colOff>85725</xdr:colOff>
      <xdr:row>4</xdr:row>
      <xdr:rowOff>111665</xdr:rowOff>
    </xdr:to>
    <xdr:pic>
      <xdr:nvPicPr>
        <xdr:cNvPr id="2" name="Afbeelding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53450" y="0"/>
          <a:ext cx="1914525" cy="187379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161925</xdr:colOff>
          <xdr:row>5</xdr:row>
          <xdr:rowOff>0</xdr:rowOff>
        </xdr:from>
        <xdr:to>
          <xdr:col>2</xdr:col>
          <xdr:colOff>485775</xdr:colOff>
          <xdr:row>7</xdr:row>
          <xdr:rowOff>9525</xdr:rowOff>
        </xdr:to>
        <xdr:sp macro="" textlink="">
          <xdr:nvSpPr>
            <xdr:cNvPr id="303105" name="Button 1" hidden="1">
              <a:extLst>
                <a:ext uri="{63B3BB69-23CF-44E3-9099-C40C66FF867C}">
                  <a14:compatExt spid="_x0000_s3031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Resultaat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9525</xdr:colOff>
          <xdr:row>7</xdr:row>
          <xdr:rowOff>19050</xdr:rowOff>
        </xdr:from>
        <xdr:to>
          <xdr:col>8</xdr:col>
          <xdr:colOff>0</xdr:colOff>
          <xdr:row>7</xdr:row>
          <xdr:rowOff>190500</xdr:rowOff>
        </xdr:to>
        <xdr:sp macro="" textlink="">
          <xdr:nvSpPr>
            <xdr:cNvPr id="303106" name="Button 2" hidden="1">
              <a:extLst>
                <a:ext uri="{63B3BB69-23CF-44E3-9099-C40C66FF867C}">
                  <a14:compatExt spid="_x0000_s3031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Pnt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19050</xdr:colOff>
          <xdr:row>7</xdr:row>
          <xdr:rowOff>9525</xdr:rowOff>
        </xdr:from>
        <xdr:to>
          <xdr:col>16</xdr:col>
          <xdr:colOff>0</xdr:colOff>
          <xdr:row>7</xdr:row>
          <xdr:rowOff>161925</xdr:rowOff>
        </xdr:to>
        <xdr:sp macro="" textlink="">
          <xdr:nvSpPr>
            <xdr:cNvPr id="303107" name="Button 3" hidden="1">
              <a:extLst>
                <a:ext uri="{63B3BB69-23CF-44E3-9099-C40C66FF867C}">
                  <a14:compatExt spid="_x0000_s3031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Pnt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9525</xdr:colOff>
          <xdr:row>7</xdr:row>
          <xdr:rowOff>9525</xdr:rowOff>
        </xdr:from>
        <xdr:to>
          <xdr:col>24</xdr:col>
          <xdr:colOff>0</xdr:colOff>
          <xdr:row>7</xdr:row>
          <xdr:rowOff>190500</xdr:rowOff>
        </xdr:to>
        <xdr:sp macro="" textlink="">
          <xdr:nvSpPr>
            <xdr:cNvPr id="303108" name="Button 4" hidden="1">
              <a:extLst>
                <a:ext uri="{63B3BB69-23CF-44E3-9099-C40C66FF867C}">
                  <a14:compatExt spid="_x0000_s3031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Pnt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31</xdr:col>
          <xdr:colOff>9525</xdr:colOff>
          <xdr:row>7</xdr:row>
          <xdr:rowOff>9525</xdr:rowOff>
        </xdr:from>
        <xdr:to>
          <xdr:col>32</xdr:col>
          <xdr:colOff>0</xdr:colOff>
          <xdr:row>7</xdr:row>
          <xdr:rowOff>180975</xdr:rowOff>
        </xdr:to>
        <xdr:sp macro="" textlink="">
          <xdr:nvSpPr>
            <xdr:cNvPr id="303109" name="Button 5" hidden="1">
              <a:extLst>
                <a:ext uri="{63B3BB69-23CF-44E3-9099-C40C66FF867C}">
                  <a14:compatExt spid="_x0000_s3031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Pnt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64</xdr:col>
          <xdr:colOff>9525</xdr:colOff>
          <xdr:row>2</xdr:row>
          <xdr:rowOff>9525</xdr:rowOff>
        </xdr:from>
        <xdr:to>
          <xdr:col>66</xdr:col>
          <xdr:colOff>0</xdr:colOff>
          <xdr:row>4</xdr:row>
          <xdr:rowOff>0</xdr:rowOff>
        </xdr:to>
        <xdr:sp macro="" textlink="">
          <xdr:nvSpPr>
            <xdr:cNvPr id="303110" name="Button 6" hidden="1">
              <a:extLst>
                <a:ext uri="{63B3BB69-23CF-44E3-9099-C40C66FF867C}">
                  <a14:compatExt spid="_x0000_s3031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Scherm aanpassen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9525</xdr:colOff>
          <xdr:row>6</xdr:row>
          <xdr:rowOff>152400</xdr:rowOff>
        </xdr:from>
        <xdr:to>
          <xdr:col>13</xdr:col>
          <xdr:colOff>247650</xdr:colOff>
          <xdr:row>8</xdr:row>
          <xdr:rowOff>0</xdr:rowOff>
        </xdr:to>
        <xdr:sp macro="" textlink="">
          <xdr:nvSpPr>
            <xdr:cNvPr id="303111" name="Button 7" hidden="1">
              <a:extLst>
                <a:ext uri="{63B3BB69-23CF-44E3-9099-C40C66FF867C}">
                  <a14:compatExt spid="_x0000_s3031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pl.p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190500</xdr:colOff>
          <xdr:row>7</xdr:row>
          <xdr:rowOff>9525</xdr:rowOff>
        </xdr:from>
        <xdr:to>
          <xdr:col>21</xdr:col>
          <xdr:colOff>247650</xdr:colOff>
          <xdr:row>8</xdr:row>
          <xdr:rowOff>0</xdr:rowOff>
        </xdr:to>
        <xdr:sp macro="" textlink="">
          <xdr:nvSpPr>
            <xdr:cNvPr id="303112" name="Button 8" hidden="1">
              <a:extLst>
                <a:ext uri="{63B3BB69-23CF-44E3-9099-C40C66FF867C}">
                  <a14:compatExt spid="_x0000_s3031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pl.p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29</xdr:col>
          <xdr:colOff>0</xdr:colOff>
          <xdr:row>7</xdr:row>
          <xdr:rowOff>28575</xdr:rowOff>
        </xdr:from>
        <xdr:to>
          <xdr:col>30</xdr:col>
          <xdr:colOff>0</xdr:colOff>
          <xdr:row>8</xdr:row>
          <xdr:rowOff>0</xdr:rowOff>
        </xdr:to>
        <xdr:sp macro="" textlink="">
          <xdr:nvSpPr>
            <xdr:cNvPr id="303113" name="Button 9" hidden="1">
              <a:extLst>
                <a:ext uri="{63B3BB69-23CF-44E3-9099-C40C66FF867C}">
                  <a14:compatExt spid="_x0000_s3031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pl.p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37</xdr:col>
          <xdr:colOff>19050</xdr:colOff>
          <xdr:row>7</xdr:row>
          <xdr:rowOff>0</xdr:rowOff>
        </xdr:from>
        <xdr:to>
          <xdr:col>37</xdr:col>
          <xdr:colOff>238125</xdr:colOff>
          <xdr:row>7</xdr:row>
          <xdr:rowOff>314325</xdr:rowOff>
        </xdr:to>
        <xdr:sp macro="" textlink="">
          <xdr:nvSpPr>
            <xdr:cNvPr id="303114" name="Button 10" hidden="1">
              <a:extLst>
                <a:ext uri="{63B3BB69-23CF-44E3-9099-C40C66FF867C}">
                  <a14:compatExt spid="_x0000_s3031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pl.p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57</xdr:col>
          <xdr:colOff>0</xdr:colOff>
          <xdr:row>7</xdr:row>
          <xdr:rowOff>19050</xdr:rowOff>
        </xdr:from>
        <xdr:to>
          <xdr:col>60</xdr:col>
          <xdr:colOff>390525</xdr:colOff>
          <xdr:row>7</xdr:row>
          <xdr:rowOff>314325</xdr:rowOff>
        </xdr:to>
        <xdr:sp macro="" textlink="">
          <xdr:nvSpPr>
            <xdr:cNvPr id="303115" name="Button 11" hidden="1">
              <a:extLst>
                <a:ext uri="{63B3BB69-23CF-44E3-9099-C40C66FF867C}">
                  <a14:compatExt spid="_x0000_s3031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beste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61</xdr:col>
          <xdr:colOff>0</xdr:colOff>
          <xdr:row>7</xdr:row>
          <xdr:rowOff>28575</xdr:rowOff>
        </xdr:from>
        <xdr:to>
          <xdr:col>61</xdr:col>
          <xdr:colOff>0</xdr:colOff>
          <xdr:row>8</xdr:row>
          <xdr:rowOff>0</xdr:rowOff>
        </xdr:to>
        <xdr:sp macro="" textlink="">
          <xdr:nvSpPr>
            <xdr:cNvPr id="303116" name="Button 12" hidden="1">
              <a:extLst>
                <a:ext uri="{63B3BB69-23CF-44E3-9099-C40C66FF867C}">
                  <a14:compatExt spid="_x0000_s3031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punten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7</xdr:row>
          <xdr:rowOff>28575</xdr:rowOff>
        </xdr:from>
        <xdr:to>
          <xdr:col>1</xdr:col>
          <xdr:colOff>9525</xdr:colOff>
          <xdr:row>8</xdr:row>
          <xdr:rowOff>0</xdr:rowOff>
        </xdr:to>
        <xdr:sp macro="" textlink="">
          <xdr:nvSpPr>
            <xdr:cNvPr id="303117" name="Button 13" hidden="1">
              <a:extLst>
                <a:ext uri="{63B3BB69-23CF-44E3-9099-C40C66FF867C}">
                  <a14:compatExt spid="_x0000_s3031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Pl.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39</xdr:col>
          <xdr:colOff>9525</xdr:colOff>
          <xdr:row>7</xdr:row>
          <xdr:rowOff>9525</xdr:rowOff>
        </xdr:from>
        <xdr:to>
          <xdr:col>40</xdr:col>
          <xdr:colOff>0</xdr:colOff>
          <xdr:row>7</xdr:row>
          <xdr:rowOff>180975</xdr:rowOff>
        </xdr:to>
        <xdr:sp macro="" textlink="">
          <xdr:nvSpPr>
            <xdr:cNvPr id="303118" name="Button 14" hidden="1">
              <a:extLst>
                <a:ext uri="{63B3BB69-23CF-44E3-9099-C40C66FF867C}">
                  <a14:compatExt spid="_x0000_s3031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Pnt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45</xdr:col>
          <xdr:colOff>9525</xdr:colOff>
          <xdr:row>7</xdr:row>
          <xdr:rowOff>9525</xdr:rowOff>
        </xdr:from>
        <xdr:to>
          <xdr:col>45</xdr:col>
          <xdr:colOff>247650</xdr:colOff>
          <xdr:row>8</xdr:row>
          <xdr:rowOff>0</xdr:rowOff>
        </xdr:to>
        <xdr:sp macro="" textlink="">
          <xdr:nvSpPr>
            <xdr:cNvPr id="303119" name="Button 15" hidden="1">
              <a:extLst>
                <a:ext uri="{63B3BB69-23CF-44E3-9099-C40C66FF867C}">
                  <a14:compatExt spid="_x0000_s3031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pl.p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47</xdr:col>
          <xdr:colOff>9525</xdr:colOff>
          <xdr:row>7</xdr:row>
          <xdr:rowOff>9525</xdr:rowOff>
        </xdr:from>
        <xdr:to>
          <xdr:col>48</xdr:col>
          <xdr:colOff>0</xdr:colOff>
          <xdr:row>7</xdr:row>
          <xdr:rowOff>180975</xdr:rowOff>
        </xdr:to>
        <xdr:sp macro="" textlink="">
          <xdr:nvSpPr>
            <xdr:cNvPr id="303120" name="Button 16" hidden="1">
              <a:extLst>
                <a:ext uri="{63B3BB69-23CF-44E3-9099-C40C66FF867C}">
                  <a14:compatExt spid="_x0000_s3031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Pnt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53</xdr:col>
          <xdr:colOff>19050</xdr:colOff>
          <xdr:row>7</xdr:row>
          <xdr:rowOff>9525</xdr:rowOff>
        </xdr:from>
        <xdr:to>
          <xdr:col>53</xdr:col>
          <xdr:colOff>247650</xdr:colOff>
          <xdr:row>8</xdr:row>
          <xdr:rowOff>0</xdr:rowOff>
        </xdr:to>
        <xdr:sp macro="" textlink="">
          <xdr:nvSpPr>
            <xdr:cNvPr id="303121" name="Button 17" hidden="1">
              <a:extLst>
                <a:ext uri="{63B3BB69-23CF-44E3-9099-C40C66FF867C}">
                  <a14:compatExt spid="_x0000_s303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pl.p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19050</xdr:colOff>
          <xdr:row>7</xdr:row>
          <xdr:rowOff>9525</xdr:rowOff>
        </xdr:from>
        <xdr:to>
          <xdr:col>11</xdr:col>
          <xdr:colOff>190500</xdr:colOff>
          <xdr:row>8</xdr:row>
          <xdr:rowOff>0</xdr:rowOff>
        </xdr:to>
        <xdr:sp macro="" textlink="">
          <xdr:nvSpPr>
            <xdr:cNvPr id="303122" name="Button 18" hidden="1">
              <a:extLst>
                <a:ext uri="{63B3BB69-23CF-44E3-9099-C40C66FF867C}">
                  <a14:compatExt spid="_x0000_s303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verberg kolom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19050</xdr:colOff>
          <xdr:row>7</xdr:row>
          <xdr:rowOff>9525</xdr:rowOff>
        </xdr:from>
        <xdr:to>
          <xdr:col>19</xdr:col>
          <xdr:colOff>190500</xdr:colOff>
          <xdr:row>8</xdr:row>
          <xdr:rowOff>0</xdr:rowOff>
        </xdr:to>
        <xdr:sp macro="" textlink="">
          <xdr:nvSpPr>
            <xdr:cNvPr id="303123" name="Button 19" hidden="1">
              <a:extLst>
                <a:ext uri="{63B3BB69-23CF-44E3-9099-C40C66FF867C}">
                  <a14:compatExt spid="_x0000_s303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verberg kolom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47625</xdr:colOff>
          <xdr:row>7</xdr:row>
          <xdr:rowOff>9525</xdr:rowOff>
        </xdr:from>
        <xdr:to>
          <xdr:col>27</xdr:col>
          <xdr:colOff>219075</xdr:colOff>
          <xdr:row>7</xdr:row>
          <xdr:rowOff>304800</xdr:rowOff>
        </xdr:to>
        <xdr:sp macro="" textlink="">
          <xdr:nvSpPr>
            <xdr:cNvPr id="303124" name="Button 20" hidden="1">
              <a:extLst>
                <a:ext uri="{63B3BB69-23CF-44E3-9099-C40C66FF867C}">
                  <a14:compatExt spid="_x0000_s3031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verberg kolom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0</xdr:colOff>
          <xdr:row>7</xdr:row>
          <xdr:rowOff>0</xdr:rowOff>
        </xdr:from>
        <xdr:to>
          <xdr:col>35</xdr:col>
          <xdr:colOff>200025</xdr:colOff>
          <xdr:row>7</xdr:row>
          <xdr:rowOff>314325</xdr:rowOff>
        </xdr:to>
        <xdr:sp macro="" textlink="">
          <xdr:nvSpPr>
            <xdr:cNvPr id="303125" name="Button 21" hidden="1">
              <a:extLst>
                <a:ext uri="{63B3BB69-23CF-44E3-9099-C40C66FF867C}">
                  <a14:compatExt spid="_x0000_s303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verberg kolom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38</xdr:col>
          <xdr:colOff>0</xdr:colOff>
          <xdr:row>7</xdr:row>
          <xdr:rowOff>9525</xdr:rowOff>
        </xdr:from>
        <xdr:to>
          <xdr:col>38</xdr:col>
          <xdr:colOff>0</xdr:colOff>
          <xdr:row>8</xdr:row>
          <xdr:rowOff>0</xdr:rowOff>
        </xdr:to>
        <xdr:sp macro="" textlink="">
          <xdr:nvSpPr>
            <xdr:cNvPr id="303126" name="Button 22" hidden="1">
              <a:extLst>
                <a:ext uri="{63B3BB69-23CF-44E3-9099-C40C66FF867C}">
                  <a14:compatExt spid="_x0000_s3031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verberg ex. 18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46</xdr:col>
          <xdr:colOff>0</xdr:colOff>
          <xdr:row>7</xdr:row>
          <xdr:rowOff>0</xdr:rowOff>
        </xdr:from>
        <xdr:to>
          <xdr:col>46</xdr:col>
          <xdr:colOff>0</xdr:colOff>
          <xdr:row>7</xdr:row>
          <xdr:rowOff>314325</xdr:rowOff>
        </xdr:to>
        <xdr:sp macro="" textlink="">
          <xdr:nvSpPr>
            <xdr:cNvPr id="303127" name="Button 23" hidden="1">
              <a:extLst>
                <a:ext uri="{63B3BB69-23CF-44E3-9099-C40C66FF867C}">
                  <a14:compatExt spid="_x0000_s3031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verberg ex. 18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7</xdr:row>
          <xdr:rowOff>9525</xdr:rowOff>
        </xdr:from>
        <xdr:to>
          <xdr:col>3</xdr:col>
          <xdr:colOff>0</xdr:colOff>
          <xdr:row>7</xdr:row>
          <xdr:rowOff>190500</xdr:rowOff>
        </xdr:to>
        <xdr:sp macro="" textlink="">
          <xdr:nvSpPr>
            <xdr:cNvPr id="303128" name="Button 24" hidden="1">
              <a:extLst>
                <a:ext uri="{63B3BB69-23CF-44E3-9099-C40C66FF867C}">
                  <a14:compatExt spid="_x0000_s3031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Sortering Naam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38</xdr:col>
          <xdr:colOff>0</xdr:colOff>
          <xdr:row>7</xdr:row>
          <xdr:rowOff>0</xdr:rowOff>
        </xdr:from>
        <xdr:to>
          <xdr:col>43</xdr:col>
          <xdr:colOff>200025</xdr:colOff>
          <xdr:row>7</xdr:row>
          <xdr:rowOff>314325</xdr:rowOff>
        </xdr:to>
        <xdr:sp macro="" textlink="">
          <xdr:nvSpPr>
            <xdr:cNvPr id="303129" name="Button 25" hidden="1">
              <a:extLst>
                <a:ext uri="{63B3BB69-23CF-44E3-9099-C40C66FF867C}">
                  <a14:compatExt spid="_x0000_s3031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verberg kolom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46</xdr:col>
          <xdr:colOff>0</xdr:colOff>
          <xdr:row>7</xdr:row>
          <xdr:rowOff>0</xdr:rowOff>
        </xdr:from>
        <xdr:to>
          <xdr:col>51</xdr:col>
          <xdr:colOff>200025</xdr:colOff>
          <xdr:row>7</xdr:row>
          <xdr:rowOff>314325</xdr:rowOff>
        </xdr:to>
        <xdr:sp macro="" textlink="">
          <xdr:nvSpPr>
            <xdr:cNvPr id="303130" name="Button 26" hidden="1">
              <a:extLst>
                <a:ext uri="{63B3BB69-23CF-44E3-9099-C40C66FF867C}">
                  <a14:compatExt spid="_x0000_s3031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verberg kolom</a:t>
              </a:r>
            </a:p>
          </xdr:txBody>
        </xdr:sp>
        <xdr:clientData fPrintsWithSheet="0"/>
      </xdr:twoCellAnchor>
    </mc:Choice>
    <mc:Fallback/>
  </mc:AlternateContent>
</xdr:wsDr>
</file>

<file path=xl/drawings/drawing1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161925</xdr:colOff>
          <xdr:row>5</xdr:row>
          <xdr:rowOff>0</xdr:rowOff>
        </xdr:from>
        <xdr:to>
          <xdr:col>2</xdr:col>
          <xdr:colOff>485775</xdr:colOff>
          <xdr:row>7</xdr:row>
          <xdr:rowOff>9525</xdr:rowOff>
        </xdr:to>
        <xdr:sp macro="" textlink="">
          <xdr:nvSpPr>
            <xdr:cNvPr id="304129" name="Button 1" hidden="1">
              <a:extLst>
                <a:ext uri="{63B3BB69-23CF-44E3-9099-C40C66FF867C}">
                  <a14:compatExt spid="_x0000_s3041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Resultaat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9525</xdr:colOff>
          <xdr:row>7</xdr:row>
          <xdr:rowOff>19050</xdr:rowOff>
        </xdr:from>
        <xdr:to>
          <xdr:col>8</xdr:col>
          <xdr:colOff>0</xdr:colOff>
          <xdr:row>7</xdr:row>
          <xdr:rowOff>190500</xdr:rowOff>
        </xdr:to>
        <xdr:sp macro="" textlink="">
          <xdr:nvSpPr>
            <xdr:cNvPr id="304130" name="Button 2" hidden="1">
              <a:extLst>
                <a:ext uri="{63B3BB69-23CF-44E3-9099-C40C66FF867C}">
                  <a14:compatExt spid="_x0000_s3041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Pnt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19050</xdr:colOff>
          <xdr:row>7</xdr:row>
          <xdr:rowOff>9525</xdr:rowOff>
        </xdr:from>
        <xdr:to>
          <xdr:col>16</xdr:col>
          <xdr:colOff>0</xdr:colOff>
          <xdr:row>7</xdr:row>
          <xdr:rowOff>161925</xdr:rowOff>
        </xdr:to>
        <xdr:sp macro="" textlink="">
          <xdr:nvSpPr>
            <xdr:cNvPr id="304131" name="Button 3" hidden="1">
              <a:extLst>
                <a:ext uri="{63B3BB69-23CF-44E3-9099-C40C66FF867C}">
                  <a14:compatExt spid="_x0000_s3041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Pnt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9525</xdr:colOff>
          <xdr:row>7</xdr:row>
          <xdr:rowOff>9525</xdr:rowOff>
        </xdr:from>
        <xdr:to>
          <xdr:col>24</xdr:col>
          <xdr:colOff>0</xdr:colOff>
          <xdr:row>7</xdr:row>
          <xdr:rowOff>190500</xdr:rowOff>
        </xdr:to>
        <xdr:sp macro="" textlink="">
          <xdr:nvSpPr>
            <xdr:cNvPr id="304132" name="Button 4" hidden="1">
              <a:extLst>
                <a:ext uri="{63B3BB69-23CF-44E3-9099-C40C66FF867C}">
                  <a14:compatExt spid="_x0000_s3041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Pnt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31</xdr:col>
          <xdr:colOff>9525</xdr:colOff>
          <xdr:row>7</xdr:row>
          <xdr:rowOff>9525</xdr:rowOff>
        </xdr:from>
        <xdr:to>
          <xdr:col>32</xdr:col>
          <xdr:colOff>0</xdr:colOff>
          <xdr:row>7</xdr:row>
          <xdr:rowOff>180975</xdr:rowOff>
        </xdr:to>
        <xdr:sp macro="" textlink="">
          <xdr:nvSpPr>
            <xdr:cNvPr id="304133" name="Button 5" hidden="1">
              <a:extLst>
                <a:ext uri="{63B3BB69-23CF-44E3-9099-C40C66FF867C}">
                  <a14:compatExt spid="_x0000_s3041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Pnt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64</xdr:col>
          <xdr:colOff>9525</xdr:colOff>
          <xdr:row>2</xdr:row>
          <xdr:rowOff>9525</xdr:rowOff>
        </xdr:from>
        <xdr:to>
          <xdr:col>66</xdr:col>
          <xdr:colOff>0</xdr:colOff>
          <xdr:row>4</xdr:row>
          <xdr:rowOff>0</xdr:rowOff>
        </xdr:to>
        <xdr:sp macro="" textlink="">
          <xdr:nvSpPr>
            <xdr:cNvPr id="304134" name="Button 6" hidden="1">
              <a:extLst>
                <a:ext uri="{63B3BB69-23CF-44E3-9099-C40C66FF867C}">
                  <a14:compatExt spid="_x0000_s3041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Scherm aanpassen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9525</xdr:colOff>
          <xdr:row>6</xdr:row>
          <xdr:rowOff>152400</xdr:rowOff>
        </xdr:from>
        <xdr:to>
          <xdr:col>13</xdr:col>
          <xdr:colOff>247650</xdr:colOff>
          <xdr:row>8</xdr:row>
          <xdr:rowOff>0</xdr:rowOff>
        </xdr:to>
        <xdr:sp macro="" textlink="">
          <xdr:nvSpPr>
            <xdr:cNvPr id="304135" name="Button 7" hidden="1">
              <a:extLst>
                <a:ext uri="{63B3BB69-23CF-44E3-9099-C40C66FF867C}">
                  <a14:compatExt spid="_x0000_s3041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pl.p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190500</xdr:colOff>
          <xdr:row>7</xdr:row>
          <xdr:rowOff>9525</xdr:rowOff>
        </xdr:from>
        <xdr:to>
          <xdr:col>21</xdr:col>
          <xdr:colOff>247650</xdr:colOff>
          <xdr:row>8</xdr:row>
          <xdr:rowOff>0</xdr:rowOff>
        </xdr:to>
        <xdr:sp macro="" textlink="">
          <xdr:nvSpPr>
            <xdr:cNvPr id="304136" name="Button 8" hidden="1">
              <a:extLst>
                <a:ext uri="{63B3BB69-23CF-44E3-9099-C40C66FF867C}">
                  <a14:compatExt spid="_x0000_s3041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pl.p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29</xdr:col>
          <xdr:colOff>0</xdr:colOff>
          <xdr:row>7</xdr:row>
          <xdr:rowOff>28575</xdr:rowOff>
        </xdr:from>
        <xdr:to>
          <xdr:col>30</xdr:col>
          <xdr:colOff>0</xdr:colOff>
          <xdr:row>8</xdr:row>
          <xdr:rowOff>0</xdr:rowOff>
        </xdr:to>
        <xdr:sp macro="" textlink="">
          <xdr:nvSpPr>
            <xdr:cNvPr id="304137" name="Button 9" hidden="1">
              <a:extLst>
                <a:ext uri="{63B3BB69-23CF-44E3-9099-C40C66FF867C}">
                  <a14:compatExt spid="_x0000_s3041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pl.p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37</xdr:col>
          <xdr:colOff>19050</xdr:colOff>
          <xdr:row>7</xdr:row>
          <xdr:rowOff>0</xdr:rowOff>
        </xdr:from>
        <xdr:to>
          <xdr:col>37</xdr:col>
          <xdr:colOff>238125</xdr:colOff>
          <xdr:row>7</xdr:row>
          <xdr:rowOff>314325</xdr:rowOff>
        </xdr:to>
        <xdr:sp macro="" textlink="">
          <xdr:nvSpPr>
            <xdr:cNvPr id="304138" name="Button 10" hidden="1">
              <a:extLst>
                <a:ext uri="{63B3BB69-23CF-44E3-9099-C40C66FF867C}">
                  <a14:compatExt spid="_x0000_s3041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pl.p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57</xdr:col>
          <xdr:colOff>0</xdr:colOff>
          <xdr:row>7</xdr:row>
          <xdr:rowOff>19050</xdr:rowOff>
        </xdr:from>
        <xdr:to>
          <xdr:col>60</xdr:col>
          <xdr:colOff>390525</xdr:colOff>
          <xdr:row>7</xdr:row>
          <xdr:rowOff>314325</xdr:rowOff>
        </xdr:to>
        <xdr:sp macro="" textlink="">
          <xdr:nvSpPr>
            <xdr:cNvPr id="304139" name="Button 11" hidden="1">
              <a:extLst>
                <a:ext uri="{63B3BB69-23CF-44E3-9099-C40C66FF867C}">
                  <a14:compatExt spid="_x0000_s3041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beste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61</xdr:col>
          <xdr:colOff>0</xdr:colOff>
          <xdr:row>7</xdr:row>
          <xdr:rowOff>28575</xdr:rowOff>
        </xdr:from>
        <xdr:to>
          <xdr:col>61</xdr:col>
          <xdr:colOff>0</xdr:colOff>
          <xdr:row>8</xdr:row>
          <xdr:rowOff>0</xdr:rowOff>
        </xdr:to>
        <xdr:sp macro="" textlink="">
          <xdr:nvSpPr>
            <xdr:cNvPr id="304140" name="Button 12" hidden="1">
              <a:extLst>
                <a:ext uri="{63B3BB69-23CF-44E3-9099-C40C66FF867C}">
                  <a14:compatExt spid="_x0000_s3041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punten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7</xdr:row>
          <xdr:rowOff>28575</xdr:rowOff>
        </xdr:from>
        <xdr:to>
          <xdr:col>1</xdr:col>
          <xdr:colOff>9525</xdr:colOff>
          <xdr:row>8</xdr:row>
          <xdr:rowOff>0</xdr:rowOff>
        </xdr:to>
        <xdr:sp macro="" textlink="">
          <xdr:nvSpPr>
            <xdr:cNvPr id="304141" name="Button 13" hidden="1">
              <a:extLst>
                <a:ext uri="{63B3BB69-23CF-44E3-9099-C40C66FF867C}">
                  <a14:compatExt spid="_x0000_s3041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Pl.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39</xdr:col>
          <xdr:colOff>9525</xdr:colOff>
          <xdr:row>7</xdr:row>
          <xdr:rowOff>9525</xdr:rowOff>
        </xdr:from>
        <xdr:to>
          <xdr:col>40</xdr:col>
          <xdr:colOff>0</xdr:colOff>
          <xdr:row>7</xdr:row>
          <xdr:rowOff>180975</xdr:rowOff>
        </xdr:to>
        <xdr:sp macro="" textlink="">
          <xdr:nvSpPr>
            <xdr:cNvPr id="304142" name="Button 14" hidden="1">
              <a:extLst>
                <a:ext uri="{63B3BB69-23CF-44E3-9099-C40C66FF867C}">
                  <a14:compatExt spid="_x0000_s3041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Pnt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45</xdr:col>
          <xdr:colOff>9525</xdr:colOff>
          <xdr:row>7</xdr:row>
          <xdr:rowOff>9525</xdr:rowOff>
        </xdr:from>
        <xdr:to>
          <xdr:col>45</xdr:col>
          <xdr:colOff>247650</xdr:colOff>
          <xdr:row>8</xdr:row>
          <xdr:rowOff>0</xdr:rowOff>
        </xdr:to>
        <xdr:sp macro="" textlink="">
          <xdr:nvSpPr>
            <xdr:cNvPr id="304143" name="Button 15" hidden="1">
              <a:extLst>
                <a:ext uri="{63B3BB69-23CF-44E3-9099-C40C66FF867C}">
                  <a14:compatExt spid="_x0000_s3041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pl.p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47</xdr:col>
          <xdr:colOff>9525</xdr:colOff>
          <xdr:row>7</xdr:row>
          <xdr:rowOff>9525</xdr:rowOff>
        </xdr:from>
        <xdr:to>
          <xdr:col>48</xdr:col>
          <xdr:colOff>0</xdr:colOff>
          <xdr:row>7</xdr:row>
          <xdr:rowOff>180975</xdr:rowOff>
        </xdr:to>
        <xdr:sp macro="" textlink="">
          <xdr:nvSpPr>
            <xdr:cNvPr id="304144" name="Button 16" hidden="1">
              <a:extLst>
                <a:ext uri="{63B3BB69-23CF-44E3-9099-C40C66FF867C}">
                  <a14:compatExt spid="_x0000_s3041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Pnt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53</xdr:col>
          <xdr:colOff>19050</xdr:colOff>
          <xdr:row>7</xdr:row>
          <xdr:rowOff>9525</xdr:rowOff>
        </xdr:from>
        <xdr:to>
          <xdr:col>53</xdr:col>
          <xdr:colOff>247650</xdr:colOff>
          <xdr:row>8</xdr:row>
          <xdr:rowOff>0</xdr:rowOff>
        </xdr:to>
        <xdr:sp macro="" textlink="">
          <xdr:nvSpPr>
            <xdr:cNvPr id="304145" name="Button 17" hidden="1">
              <a:extLst>
                <a:ext uri="{63B3BB69-23CF-44E3-9099-C40C66FF867C}">
                  <a14:compatExt spid="_x0000_s304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pl.p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19050</xdr:colOff>
          <xdr:row>7</xdr:row>
          <xdr:rowOff>9525</xdr:rowOff>
        </xdr:from>
        <xdr:to>
          <xdr:col>11</xdr:col>
          <xdr:colOff>190500</xdr:colOff>
          <xdr:row>8</xdr:row>
          <xdr:rowOff>0</xdr:rowOff>
        </xdr:to>
        <xdr:sp macro="" textlink="">
          <xdr:nvSpPr>
            <xdr:cNvPr id="304146" name="Button 18" hidden="1">
              <a:extLst>
                <a:ext uri="{63B3BB69-23CF-44E3-9099-C40C66FF867C}">
                  <a14:compatExt spid="_x0000_s304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verberg kolom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19050</xdr:colOff>
          <xdr:row>7</xdr:row>
          <xdr:rowOff>9525</xdr:rowOff>
        </xdr:from>
        <xdr:to>
          <xdr:col>19</xdr:col>
          <xdr:colOff>190500</xdr:colOff>
          <xdr:row>8</xdr:row>
          <xdr:rowOff>0</xdr:rowOff>
        </xdr:to>
        <xdr:sp macro="" textlink="">
          <xdr:nvSpPr>
            <xdr:cNvPr id="304147" name="Button 19" hidden="1">
              <a:extLst>
                <a:ext uri="{63B3BB69-23CF-44E3-9099-C40C66FF867C}">
                  <a14:compatExt spid="_x0000_s3041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verberg kolom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47625</xdr:colOff>
          <xdr:row>7</xdr:row>
          <xdr:rowOff>9525</xdr:rowOff>
        </xdr:from>
        <xdr:to>
          <xdr:col>27</xdr:col>
          <xdr:colOff>219075</xdr:colOff>
          <xdr:row>7</xdr:row>
          <xdr:rowOff>304800</xdr:rowOff>
        </xdr:to>
        <xdr:sp macro="" textlink="">
          <xdr:nvSpPr>
            <xdr:cNvPr id="304148" name="Button 20" hidden="1">
              <a:extLst>
                <a:ext uri="{63B3BB69-23CF-44E3-9099-C40C66FF867C}">
                  <a14:compatExt spid="_x0000_s3041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verberg kolom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0</xdr:colOff>
          <xdr:row>7</xdr:row>
          <xdr:rowOff>0</xdr:rowOff>
        </xdr:from>
        <xdr:to>
          <xdr:col>35</xdr:col>
          <xdr:colOff>200025</xdr:colOff>
          <xdr:row>7</xdr:row>
          <xdr:rowOff>314325</xdr:rowOff>
        </xdr:to>
        <xdr:sp macro="" textlink="">
          <xdr:nvSpPr>
            <xdr:cNvPr id="304149" name="Button 21" hidden="1">
              <a:extLst>
                <a:ext uri="{63B3BB69-23CF-44E3-9099-C40C66FF867C}">
                  <a14:compatExt spid="_x0000_s3041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verberg kolom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38</xdr:col>
          <xdr:colOff>0</xdr:colOff>
          <xdr:row>7</xdr:row>
          <xdr:rowOff>9525</xdr:rowOff>
        </xdr:from>
        <xdr:to>
          <xdr:col>38</xdr:col>
          <xdr:colOff>0</xdr:colOff>
          <xdr:row>8</xdr:row>
          <xdr:rowOff>0</xdr:rowOff>
        </xdr:to>
        <xdr:sp macro="" textlink="">
          <xdr:nvSpPr>
            <xdr:cNvPr id="304150" name="Button 22" hidden="1">
              <a:extLst>
                <a:ext uri="{63B3BB69-23CF-44E3-9099-C40C66FF867C}">
                  <a14:compatExt spid="_x0000_s3041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verberg ex. 18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46</xdr:col>
          <xdr:colOff>0</xdr:colOff>
          <xdr:row>7</xdr:row>
          <xdr:rowOff>0</xdr:rowOff>
        </xdr:from>
        <xdr:to>
          <xdr:col>46</xdr:col>
          <xdr:colOff>0</xdr:colOff>
          <xdr:row>7</xdr:row>
          <xdr:rowOff>314325</xdr:rowOff>
        </xdr:to>
        <xdr:sp macro="" textlink="">
          <xdr:nvSpPr>
            <xdr:cNvPr id="304151" name="Button 23" hidden="1">
              <a:extLst>
                <a:ext uri="{63B3BB69-23CF-44E3-9099-C40C66FF867C}">
                  <a14:compatExt spid="_x0000_s3041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verberg ex. 18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7</xdr:row>
          <xdr:rowOff>9525</xdr:rowOff>
        </xdr:from>
        <xdr:to>
          <xdr:col>3</xdr:col>
          <xdr:colOff>0</xdr:colOff>
          <xdr:row>7</xdr:row>
          <xdr:rowOff>190500</xdr:rowOff>
        </xdr:to>
        <xdr:sp macro="" textlink="">
          <xdr:nvSpPr>
            <xdr:cNvPr id="304152" name="Button 24" hidden="1">
              <a:extLst>
                <a:ext uri="{63B3BB69-23CF-44E3-9099-C40C66FF867C}">
                  <a14:compatExt spid="_x0000_s3041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Sortering Naam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38</xdr:col>
          <xdr:colOff>0</xdr:colOff>
          <xdr:row>7</xdr:row>
          <xdr:rowOff>0</xdr:rowOff>
        </xdr:from>
        <xdr:to>
          <xdr:col>43</xdr:col>
          <xdr:colOff>200025</xdr:colOff>
          <xdr:row>7</xdr:row>
          <xdr:rowOff>314325</xdr:rowOff>
        </xdr:to>
        <xdr:sp macro="" textlink="">
          <xdr:nvSpPr>
            <xdr:cNvPr id="304153" name="Button 25" hidden="1">
              <a:extLst>
                <a:ext uri="{63B3BB69-23CF-44E3-9099-C40C66FF867C}">
                  <a14:compatExt spid="_x0000_s3041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verberg kolom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46</xdr:col>
          <xdr:colOff>0</xdr:colOff>
          <xdr:row>7</xdr:row>
          <xdr:rowOff>0</xdr:rowOff>
        </xdr:from>
        <xdr:to>
          <xdr:col>51</xdr:col>
          <xdr:colOff>200025</xdr:colOff>
          <xdr:row>7</xdr:row>
          <xdr:rowOff>314325</xdr:rowOff>
        </xdr:to>
        <xdr:sp macro="" textlink="">
          <xdr:nvSpPr>
            <xdr:cNvPr id="304154" name="Button 26" hidden="1">
              <a:extLst>
                <a:ext uri="{63B3BB69-23CF-44E3-9099-C40C66FF867C}">
                  <a14:compatExt spid="_x0000_s3041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verberg kolom</a:t>
              </a:r>
            </a:p>
          </xdr:txBody>
        </xdr:sp>
        <xdr:clientData fPrintsWithSheet="0"/>
      </xdr:twoCellAnchor>
    </mc:Choice>
    <mc:Fallback/>
  </mc:AlternateContent>
</xdr:wsDr>
</file>

<file path=xl/drawings/drawing1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161925</xdr:colOff>
          <xdr:row>5</xdr:row>
          <xdr:rowOff>0</xdr:rowOff>
        </xdr:from>
        <xdr:to>
          <xdr:col>2</xdr:col>
          <xdr:colOff>485775</xdr:colOff>
          <xdr:row>7</xdr:row>
          <xdr:rowOff>9525</xdr:rowOff>
        </xdr:to>
        <xdr:sp macro="" textlink="">
          <xdr:nvSpPr>
            <xdr:cNvPr id="305153" name="Button 1" hidden="1">
              <a:extLst>
                <a:ext uri="{63B3BB69-23CF-44E3-9099-C40C66FF867C}">
                  <a14:compatExt spid="_x0000_s3051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Resultaat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9525</xdr:colOff>
          <xdr:row>7</xdr:row>
          <xdr:rowOff>19050</xdr:rowOff>
        </xdr:from>
        <xdr:to>
          <xdr:col>8</xdr:col>
          <xdr:colOff>0</xdr:colOff>
          <xdr:row>7</xdr:row>
          <xdr:rowOff>190500</xdr:rowOff>
        </xdr:to>
        <xdr:sp macro="" textlink="">
          <xdr:nvSpPr>
            <xdr:cNvPr id="305154" name="Button 2" hidden="1">
              <a:extLst>
                <a:ext uri="{63B3BB69-23CF-44E3-9099-C40C66FF867C}">
                  <a14:compatExt spid="_x0000_s3051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Pnt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19050</xdr:colOff>
          <xdr:row>7</xdr:row>
          <xdr:rowOff>9525</xdr:rowOff>
        </xdr:from>
        <xdr:to>
          <xdr:col>16</xdr:col>
          <xdr:colOff>0</xdr:colOff>
          <xdr:row>7</xdr:row>
          <xdr:rowOff>161925</xdr:rowOff>
        </xdr:to>
        <xdr:sp macro="" textlink="">
          <xdr:nvSpPr>
            <xdr:cNvPr id="305155" name="Button 3" hidden="1">
              <a:extLst>
                <a:ext uri="{63B3BB69-23CF-44E3-9099-C40C66FF867C}">
                  <a14:compatExt spid="_x0000_s3051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Pnt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9525</xdr:colOff>
          <xdr:row>7</xdr:row>
          <xdr:rowOff>9525</xdr:rowOff>
        </xdr:from>
        <xdr:to>
          <xdr:col>24</xdr:col>
          <xdr:colOff>0</xdr:colOff>
          <xdr:row>7</xdr:row>
          <xdr:rowOff>190500</xdr:rowOff>
        </xdr:to>
        <xdr:sp macro="" textlink="">
          <xdr:nvSpPr>
            <xdr:cNvPr id="305156" name="Button 4" hidden="1">
              <a:extLst>
                <a:ext uri="{63B3BB69-23CF-44E3-9099-C40C66FF867C}">
                  <a14:compatExt spid="_x0000_s3051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Pnt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31</xdr:col>
          <xdr:colOff>9525</xdr:colOff>
          <xdr:row>7</xdr:row>
          <xdr:rowOff>9525</xdr:rowOff>
        </xdr:from>
        <xdr:to>
          <xdr:col>32</xdr:col>
          <xdr:colOff>0</xdr:colOff>
          <xdr:row>7</xdr:row>
          <xdr:rowOff>180975</xdr:rowOff>
        </xdr:to>
        <xdr:sp macro="" textlink="">
          <xdr:nvSpPr>
            <xdr:cNvPr id="305157" name="Button 5" hidden="1">
              <a:extLst>
                <a:ext uri="{63B3BB69-23CF-44E3-9099-C40C66FF867C}">
                  <a14:compatExt spid="_x0000_s3051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Pnt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64</xdr:col>
          <xdr:colOff>9525</xdr:colOff>
          <xdr:row>2</xdr:row>
          <xdr:rowOff>9525</xdr:rowOff>
        </xdr:from>
        <xdr:to>
          <xdr:col>66</xdr:col>
          <xdr:colOff>0</xdr:colOff>
          <xdr:row>4</xdr:row>
          <xdr:rowOff>0</xdr:rowOff>
        </xdr:to>
        <xdr:sp macro="" textlink="">
          <xdr:nvSpPr>
            <xdr:cNvPr id="305158" name="Button 6" hidden="1">
              <a:extLst>
                <a:ext uri="{63B3BB69-23CF-44E3-9099-C40C66FF867C}">
                  <a14:compatExt spid="_x0000_s3051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Scherm aanpassen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9525</xdr:colOff>
          <xdr:row>6</xdr:row>
          <xdr:rowOff>152400</xdr:rowOff>
        </xdr:from>
        <xdr:to>
          <xdr:col>13</xdr:col>
          <xdr:colOff>247650</xdr:colOff>
          <xdr:row>8</xdr:row>
          <xdr:rowOff>0</xdr:rowOff>
        </xdr:to>
        <xdr:sp macro="" textlink="">
          <xdr:nvSpPr>
            <xdr:cNvPr id="305159" name="Button 7" hidden="1">
              <a:extLst>
                <a:ext uri="{63B3BB69-23CF-44E3-9099-C40C66FF867C}">
                  <a14:compatExt spid="_x0000_s3051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pl.p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190500</xdr:colOff>
          <xdr:row>7</xdr:row>
          <xdr:rowOff>9525</xdr:rowOff>
        </xdr:from>
        <xdr:to>
          <xdr:col>21</xdr:col>
          <xdr:colOff>247650</xdr:colOff>
          <xdr:row>8</xdr:row>
          <xdr:rowOff>0</xdr:rowOff>
        </xdr:to>
        <xdr:sp macro="" textlink="">
          <xdr:nvSpPr>
            <xdr:cNvPr id="305160" name="Button 8" hidden="1">
              <a:extLst>
                <a:ext uri="{63B3BB69-23CF-44E3-9099-C40C66FF867C}">
                  <a14:compatExt spid="_x0000_s3051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pl.p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29</xdr:col>
          <xdr:colOff>0</xdr:colOff>
          <xdr:row>7</xdr:row>
          <xdr:rowOff>28575</xdr:rowOff>
        </xdr:from>
        <xdr:to>
          <xdr:col>30</xdr:col>
          <xdr:colOff>0</xdr:colOff>
          <xdr:row>8</xdr:row>
          <xdr:rowOff>0</xdr:rowOff>
        </xdr:to>
        <xdr:sp macro="" textlink="">
          <xdr:nvSpPr>
            <xdr:cNvPr id="305161" name="Button 9" hidden="1">
              <a:extLst>
                <a:ext uri="{63B3BB69-23CF-44E3-9099-C40C66FF867C}">
                  <a14:compatExt spid="_x0000_s3051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pl.p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37</xdr:col>
          <xdr:colOff>19050</xdr:colOff>
          <xdr:row>7</xdr:row>
          <xdr:rowOff>0</xdr:rowOff>
        </xdr:from>
        <xdr:to>
          <xdr:col>37</xdr:col>
          <xdr:colOff>238125</xdr:colOff>
          <xdr:row>7</xdr:row>
          <xdr:rowOff>314325</xdr:rowOff>
        </xdr:to>
        <xdr:sp macro="" textlink="">
          <xdr:nvSpPr>
            <xdr:cNvPr id="305162" name="Button 10" hidden="1">
              <a:extLst>
                <a:ext uri="{63B3BB69-23CF-44E3-9099-C40C66FF867C}">
                  <a14:compatExt spid="_x0000_s3051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pl.p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57</xdr:col>
          <xdr:colOff>0</xdr:colOff>
          <xdr:row>7</xdr:row>
          <xdr:rowOff>19050</xdr:rowOff>
        </xdr:from>
        <xdr:to>
          <xdr:col>60</xdr:col>
          <xdr:colOff>390525</xdr:colOff>
          <xdr:row>7</xdr:row>
          <xdr:rowOff>314325</xdr:rowOff>
        </xdr:to>
        <xdr:sp macro="" textlink="">
          <xdr:nvSpPr>
            <xdr:cNvPr id="305163" name="Button 11" hidden="1">
              <a:extLst>
                <a:ext uri="{63B3BB69-23CF-44E3-9099-C40C66FF867C}">
                  <a14:compatExt spid="_x0000_s3051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beste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61</xdr:col>
          <xdr:colOff>0</xdr:colOff>
          <xdr:row>7</xdr:row>
          <xdr:rowOff>28575</xdr:rowOff>
        </xdr:from>
        <xdr:to>
          <xdr:col>61</xdr:col>
          <xdr:colOff>0</xdr:colOff>
          <xdr:row>8</xdr:row>
          <xdr:rowOff>0</xdr:rowOff>
        </xdr:to>
        <xdr:sp macro="" textlink="">
          <xdr:nvSpPr>
            <xdr:cNvPr id="305164" name="Button 12" hidden="1">
              <a:extLst>
                <a:ext uri="{63B3BB69-23CF-44E3-9099-C40C66FF867C}">
                  <a14:compatExt spid="_x0000_s3051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punten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7</xdr:row>
          <xdr:rowOff>28575</xdr:rowOff>
        </xdr:from>
        <xdr:to>
          <xdr:col>1</xdr:col>
          <xdr:colOff>9525</xdr:colOff>
          <xdr:row>8</xdr:row>
          <xdr:rowOff>0</xdr:rowOff>
        </xdr:to>
        <xdr:sp macro="" textlink="">
          <xdr:nvSpPr>
            <xdr:cNvPr id="305165" name="Button 13" hidden="1">
              <a:extLst>
                <a:ext uri="{63B3BB69-23CF-44E3-9099-C40C66FF867C}">
                  <a14:compatExt spid="_x0000_s3051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Pl.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39</xdr:col>
          <xdr:colOff>9525</xdr:colOff>
          <xdr:row>7</xdr:row>
          <xdr:rowOff>9525</xdr:rowOff>
        </xdr:from>
        <xdr:to>
          <xdr:col>40</xdr:col>
          <xdr:colOff>0</xdr:colOff>
          <xdr:row>7</xdr:row>
          <xdr:rowOff>180975</xdr:rowOff>
        </xdr:to>
        <xdr:sp macro="" textlink="">
          <xdr:nvSpPr>
            <xdr:cNvPr id="305166" name="Button 14" hidden="1">
              <a:extLst>
                <a:ext uri="{63B3BB69-23CF-44E3-9099-C40C66FF867C}">
                  <a14:compatExt spid="_x0000_s3051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Pnt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45</xdr:col>
          <xdr:colOff>9525</xdr:colOff>
          <xdr:row>7</xdr:row>
          <xdr:rowOff>9525</xdr:rowOff>
        </xdr:from>
        <xdr:to>
          <xdr:col>45</xdr:col>
          <xdr:colOff>247650</xdr:colOff>
          <xdr:row>8</xdr:row>
          <xdr:rowOff>0</xdr:rowOff>
        </xdr:to>
        <xdr:sp macro="" textlink="">
          <xdr:nvSpPr>
            <xdr:cNvPr id="305167" name="Button 15" hidden="1">
              <a:extLst>
                <a:ext uri="{63B3BB69-23CF-44E3-9099-C40C66FF867C}">
                  <a14:compatExt spid="_x0000_s3051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pl.p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47</xdr:col>
          <xdr:colOff>9525</xdr:colOff>
          <xdr:row>7</xdr:row>
          <xdr:rowOff>9525</xdr:rowOff>
        </xdr:from>
        <xdr:to>
          <xdr:col>48</xdr:col>
          <xdr:colOff>0</xdr:colOff>
          <xdr:row>7</xdr:row>
          <xdr:rowOff>180975</xdr:rowOff>
        </xdr:to>
        <xdr:sp macro="" textlink="">
          <xdr:nvSpPr>
            <xdr:cNvPr id="305168" name="Button 16" hidden="1">
              <a:extLst>
                <a:ext uri="{63B3BB69-23CF-44E3-9099-C40C66FF867C}">
                  <a14:compatExt spid="_x0000_s3051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Pnt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53</xdr:col>
          <xdr:colOff>19050</xdr:colOff>
          <xdr:row>7</xdr:row>
          <xdr:rowOff>9525</xdr:rowOff>
        </xdr:from>
        <xdr:to>
          <xdr:col>53</xdr:col>
          <xdr:colOff>247650</xdr:colOff>
          <xdr:row>8</xdr:row>
          <xdr:rowOff>0</xdr:rowOff>
        </xdr:to>
        <xdr:sp macro="" textlink="">
          <xdr:nvSpPr>
            <xdr:cNvPr id="305169" name="Button 17" hidden="1">
              <a:extLst>
                <a:ext uri="{63B3BB69-23CF-44E3-9099-C40C66FF867C}">
                  <a14:compatExt spid="_x0000_s305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pl.p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19050</xdr:colOff>
          <xdr:row>7</xdr:row>
          <xdr:rowOff>9525</xdr:rowOff>
        </xdr:from>
        <xdr:to>
          <xdr:col>11</xdr:col>
          <xdr:colOff>190500</xdr:colOff>
          <xdr:row>8</xdr:row>
          <xdr:rowOff>0</xdr:rowOff>
        </xdr:to>
        <xdr:sp macro="" textlink="">
          <xdr:nvSpPr>
            <xdr:cNvPr id="305170" name="Button 18" hidden="1">
              <a:extLst>
                <a:ext uri="{63B3BB69-23CF-44E3-9099-C40C66FF867C}">
                  <a14:compatExt spid="_x0000_s3051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verberg kolom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19050</xdr:colOff>
          <xdr:row>7</xdr:row>
          <xdr:rowOff>9525</xdr:rowOff>
        </xdr:from>
        <xdr:to>
          <xdr:col>19</xdr:col>
          <xdr:colOff>190500</xdr:colOff>
          <xdr:row>8</xdr:row>
          <xdr:rowOff>0</xdr:rowOff>
        </xdr:to>
        <xdr:sp macro="" textlink="">
          <xdr:nvSpPr>
            <xdr:cNvPr id="305171" name="Button 19" hidden="1">
              <a:extLst>
                <a:ext uri="{63B3BB69-23CF-44E3-9099-C40C66FF867C}">
                  <a14:compatExt spid="_x0000_s3051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verberg kolom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47625</xdr:colOff>
          <xdr:row>7</xdr:row>
          <xdr:rowOff>9525</xdr:rowOff>
        </xdr:from>
        <xdr:to>
          <xdr:col>27</xdr:col>
          <xdr:colOff>219075</xdr:colOff>
          <xdr:row>7</xdr:row>
          <xdr:rowOff>304800</xdr:rowOff>
        </xdr:to>
        <xdr:sp macro="" textlink="">
          <xdr:nvSpPr>
            <xdr:cNvPr id="305172" name="Button 20" hidden="1">
              <a:extLst>
                <a:ext uri="{63B3BB69-23CF-44E3-9099-C40C66FF867C}">
                  <a14:compatExt spid="_x0000_s3051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verberg kolom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0</xdr:colOff>
          <xdr:row>7</xdr:row>
          <xdr:rowOff>0</xdr:rowOff>
        </xdr:from>
        <xdr:to>
          <xdr:col>35</xdr:col>
          <xdr:colOff>200025</xdr:colOff>
          <xdr:row>7</xdr:row>
          <xdr:rowOff>314325</xdr:rowOff>
        </xdr:to>
        <xdr:sp macro="" textlink="">
          <xdr:nvSpPr>
            <xdr:cNvPr id="305173" name="Button 21" hidden="1">
              <a:extLst>
                <a:ext uri="{63B3BB69-23CF-44E3-9099-C40C66FF867C}">
                  <a14:compatExt spid="_x0000_s3051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verberg kolom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38</xdr:col>
          <xdr:colOff>0</xdr:colOff>
          <xdr:row>7</xdr:row>
          <xdr:rowOff>9525</xdr:rowOff>
        </xdr:from>
        <xdr:to>
          <xdr:col>38</xdr:col>
          <xdr:colOff>0</xdr:colOff>
          <xdr:row>8</xdr:row>
          <xdr:rowOff>0</xdr:rowOff>
        </xdr:to>
        <xdr:sp macro="" textlink="">
          <xdr:nvSpPr>
            <xdr:cNvPr id="305174" name="Button 22" hidden="1">
              <a:extLst>
                <a:ext uri="{63B3BB69-23CF-44E3-9099-C40C66FF867C}">
                  <a14:compatExt spid="_x0000_s3051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verberg ex. 18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46</xdr:col>
          <xdr:colOff>0</xdr:colOff>
          <xdr:row>7</xdr:row>
          <xdr:rowOff>0</xdr:rowOff>
        </xdr:from>
        <xdr:to>
          <xdr:col>46</xdr:col>
          <xdr:colOff>0</xdr:colOff>
          <xdr:row>7</xdr:row>
          <xdr:rowOff>314325</xdr:rowOff>
        </xdr:to>
        <xdr:sp macro="" textlink="">
          <xdr:nvSpPr>
            <xdr:cNvPr id="305175" name="Button 23" hidden="1">
              <a:extLst>
                <a:ext uri="{63B3BB69-23CF-44E3-9099-C40C66FF867C}">
                  <a14:compatExt spid="_x0000_s3051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verberg ex. 18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7</xdr:row>
          <xdr:rowOff>9525</xdr:rowOff>
        </xdr:from>
        <xdr:to>
          <xdr:col>3</xdr:col>
          <xdr:colOff>0</xdr:colOff>
          <xdr:row>7</xdr:row>
          <xdr:rowOff>190500</xdr:rowOff>
        </xdr:to>
        <xdr:sp macro="" textlink="">
          <xdr:nvSpPr>
            <xdr:cNvPr id="305176" name="Button 24" hidden="1">
              <a:extLst>
                <a:ext uri="{63B3BB69-23CF-44E3-9099-C40C66FF867C}">
                  <a14:compatExt spid="_x0000_s3051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Sortering Naam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38</xdr:col>
          <xdr:colOff>0</xdr:colOff>
          <xdr:row>7</xdr:row>
          <xdr:rowOff>0</xdr:rowOff>
        </xdr:from>
        <xdr:to>
          <xdr:col>43</xdr:col>
          <xdr:colOff>200025</xdr:colOff>
          <xdr:row>7</xdr:row>
          <xdr:rowOff>314325</xdr:rowOff>
        </xdr:to>
        <xdr:sp macro="" textlink="">
          <xdr:nvSpPr>
            <xdr:cNvPr id="305177" name="Button 25" hidden="1">
              <a:extLst>
                <a:ext uri="{63B3BB69-23CF-44E3-9099-C40C66FF867C}">
                  <a14:compatExt spid="_x0000_s3051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verberg kolom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46</xdr:col>
          <xdr:colOff>0</xdr:colOff>
          <xdr:row>7</xdr:row>
          <xdr:rowOff>0</xdr:rowOff>
        </xdr:from>
        <xdr:to>
          <xdr:col>51</xdr:col>
          <xdr:colOff>200025</xdr:colOff>
          <xdr:row>7</xdr:row>
          <xdr:rowOff>314325</xdr:rowOff>
        </xdr:to>
        <xdr:sp macro="" textlink="">
          <xdr:nvSpPr>
            <xdr:cNvPr id="305178" name="Button 26" hidden="1">
              <a:extLst>
                <a:ext uri="{63B3BB69-23CF-44E3-9099-C40C66FF867C}">
                  <a14:compatExt spid="_x0000_s3051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verberg kolom</a:t>
              </a:r>
            </a:p>
          </xdr:txBody>
        </xdr:sp>
        <xdr:clientData fPrintsWithSheet="0"/>
      </xdr:twoCellAnchor>
    </mc:Choice>
    <mc:Fallback/>
  </mc:AlternateContent>
</xdr:wsDr>
</file>

<file path=xl/drawings/drawing1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161925</xdr:colOff>
          <xdr:row>5</xdr:row>
          <xdr:rowOff>0</xdr:rowOff>
        </xdr:from>
        <xdr:to>
          <xdr:col>2</xdr:col>
          <xdr:colOff>485775</xdr:colOff>
          <xdr:row>7</xdr:row>
          <xdr:rowOff>9525</xdr:rowOff>
        </xdr:to>
        <xdr:sp macro="" textlink="">
          <xdr:nvSpPr>
            <xdr:cNvPr id="315393" name="Button 1" hidden="1">
              <a:extLst>
                <a:ext uri="{63B3BB69-23CF-44E3-9099-C40C66FF867C}">
                  <a14:compatExt spid="_x0000_s3153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Resultaat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9525</xdr:colOff>
          <xdr:row>7</xdr:row>
          <xdr:rowOff>19050</xdr:rowOff>
        </xdr:from>
        <xdr:to>
          <xdr:col>8</xdr:col>
          <xdr:colOff>0</xdr:colOff>
          <xdr:row>7</xdr:row>
          <xdr:rowOff>190500</xdr:rowOff>
        </xdr:to>
        <xdr:sp macro="" textlink="">
          <xdr:nvSpPr>
            <xdr:cNvPr id="315394" name="Button 2" hidden="1">
              <a:extLst>
                <a:ext uri="{63B3BB69-23CF-44E3-9099-C40C66FF867C}">
                  <a14:compatExt spid="_x0000_s3153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Pnt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19050</xdr:colOff>
          <xdr:row>7</xdr:row>
          <xdr:rowOff>9525</xdr:rowOff>
        </xdr:from>
        <xdr:to>
          <xdr:col>16</xdr:col>
          <xdr:colOff>0</xdr:colOff>
          <xdr:row>7</xdr:row>
          <xdr:rowOff>161925</xdr:rowOff>
        </xdr:to>
        <xdr:sp macro="" textlink="">
          <xdr:nvSpPr>
            <xdr:cNvPr id="315395" name="Button 3" hidden="1">
              <a:extLst>
                <a:ext uri="{63B3BB69-23CF-44E3-9099-C40C66FF867C}">
                  <a14:compatExt spid="_x0000_s3153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Pnt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9525</xdr:colOff>
          <xdr:row>7</xdr:row>
          <xdr:rowOff>9525</xdr:rowOff>
        </xdr:from>
        <xdr:to>
          <xdr:col>24</xdr:col>
          <xdr:colOff>0</xdr:colOff>
          <xdr:row>7</xdr:row>
          <xdr:rowOff>190500</xdr:rowOff>
        </xdr:to>
        <xdr:sp macro="" textlink="">
          <xdr:nvSpPr>
            <xdr:cNvPr id="315396" name="Button 4" hidden="1">
              <a:extLst>
                <a:ext uri="{63B3BB69-23CF-44E3-9099-C40C66FF867C}">
                  <a14:compatExt spid="_x0000_s3153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Pnt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31</xdr:col>
          <xdr:colOff>9525</xdr:colOff>
          <xdr:row>7</xdr:row>
          <xdr:rowOff>9525</xdr:rowOff>
        </xdr:from>
        <xdr:to>
          <xdr:col>32</xdr:col>
          <xdr:colOff>0</xdr:colOff>
          <xdr:row>7</xdr:row>
          <xdr:rowOff>180975</xdr:rowOff>
        </xdr:to>
        <xdr:sp macro="" textlink="">
          <xdr:nvSpPr>
            <xdr:cNvPr id="315397" name="Button 5" hidden="1">
              <a:extLst>
                <a:ext uri="{63B3BB69-23CF-44E3-9099-C40C66FF867C}">
                  <a14:compatExt spid="_x0000_s3153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Pnt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65</xdr:col>
          <xdr:colOff>9525</xdr:colOff>
          <xdr:row>2</xdr:row>
          <xdr:rowOff>9525</xdr:rowOff>
        </xdr:from>
        <xdr:to>
          <xdr:col>66</xdr:col>
          <xdr:colOff>0</xdr:colOff>
          <xdr:row>4</xdr:row>
          <xdr:rowOff>0</xdr:rowOff>
        </xdr:to>
        <xdr:sp macro="" textlink="">
          <xdr:nvSpPr>
            <xdr:cNvPr id="315398" name="Button 6" hidden="1">
              <a:extLst>
                <a:ext uri="{63B3BB69-23CF-44E3-9099-C40C66FF867C}">
                  <a14:compatExt spid="_x0000_s3153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Scherm aanpasen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9525</xdr:colOff>
          <xdr:row>6</xdr:row>
          <xdr:rowOff>152400</xdr:rowOff>
        </xdr:from>
        <xdr:to>
          <xdr:col>13</xdr:col>
          <xdr:colOff>247650</xdr:colOff>
          <xdr:row>8</xdr:row>
          <xdr:rowOff>0</xdr:rowOff>
        </xdr:to>
        <xdr:sp macro="" textlink="">
          <xdr:nvSpPr>
            <xdr:cNvPr id="315399" name="Button 7" hidden="1">
              <a:extLst>
                <a:ext uri="{63B3BB69-23CF-44E3-9099-C40C66FF867C}">
                  <a14:compatExt spid="_x0000_s3153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pl.p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190500</xdr:colOff>
          <xdr:row>7</xdr:row>
          <xdr:rowOff>9525</xdr:rowOff>
        </xdr:from>
        <xdr:to>
          <xdr:col>21</xdr:col>
          <xdr:colOff>247650</xdr:colOff>
          <xdr:row>8</xdr:row>
          <xdr:rowOff>0</xdr:rowOff>
        </xdr:to>
        <xdr:sp macro="" textlink="">
          <xdr:nvSpPr>
            <xdr:cNvPr id="315400" name="Button 8" hidden="1">
              <a:extLst>
                <a:ext uri="{63B3BB69-23CF-44E3-9099-C40C66FF867C}">
                  <a14:compatExt spid="_x0000_s3154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pl.p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29</xdr:col>
          <xdr:colOff>0</xdr:colOff>
          <xdr:row>7</xdr:row>
          <xdr:rowOff>28575</xdr:rowOff>
        </xdr:from>
        <xdr:to>
          <xdr:col>30</xdr:col>
          <xdr:colOff>0</xdr:colOff>
          <xdr:row>8</xdr:row>
          <xdr:rowOff>0</xdr:rowOff>
        </xdr:to>
        <xdr:sp macro="" textlink="">
          <xdr:nvSpPr>
            <xdr:cNvPr id="315401" name="Button 9" hidden="1">
              <a:extLst>
                <a:ext uri="{63B3BB69-23CF-44E3-9099-C40C66FF867C}">
                  <a14:compatExt spid="_x0000_s3154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pl.p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57</xdr:col>
          <xdr:colOff>0</xdr:colOff>
          <xdr:row>7</xdr:row>
          <xdr:rowOff>19050</xdr:rowOff>
        </xdr:from>
        <xdr:to>
          <xdr:col>60</xdr:col>
          <xdr:colOff>390525</xdr:colOff>
          <xdr:row>7</xdr:row>
          <xdr:rowOff>314325</xdr:rowOff>
        </xdr:to>
        <xdr:sp macro="" textlink="">
          <xdr:nvSpPr>
            <xdr:cNvPr id="315402" name="Button 10" hidden="1">
              <a:extLst>
                <a:ext uri="{63B3BB69-23CF-44E3-9099-C40C66FF867C}">
                  <a14:compatExt spid="_x0000_s3154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beste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61</xdr:col>
          <xdr:colOff>9525</xdr:colOff>
          <xdr:row>7</xdr:row>
          <xdr:rowOff>28575</xdr:rowOff>
        </xdr:from>
        <xdr:to>
          <xdr:col>61</xdr:col>
          <xdr:colOff>381000</xdr:colOff>
          <xdr:row>8</xdr:row>
          <xdr:rowOff>0</xdr:rowOff>
        </xdr:to>
        <xdr:sp macro="" textlink="">
          <xdr:nvSpPr>
            <xdr:cNvPr id="315403" name="Button 11" hidden="1">
              <a:extLst>
                <a:ext uri="{63B3BB69-23CF-44E3-9099-C40C66FF867C}">
                  <a14:compatExt spid="_x0000_s3154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punten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7</xdr:row>
          <xdr:rowOff>28575</xdr:rowOff>
        </xdr:from>
        <xdr:to>
          <xdr:col>1</xdr:col>
          <xdr:colOff>9525</xdr:colOff>
          <xdr:row>8</xdr:row>
          <xdr:rowOff>0</xdr:rowOff>
        </xdr:to>
        <xdr:sp macro="" textlink="">
          <xdr:nvSpPr>
            <xdr:cNvPr id="315404" name="Button 12" hidden="1">
              <a:extLst>
                <a:ext uri="{63B3BB69-23CF-44E3-9099-C40C66FF867C}">
                  <a14:compatExt spid="_x0000_s3154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Pl.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39</xdr:col>
          <xdr:colOff>9525</xdr:colOff>
          <xdr:row>7</xdr:row>
          <xdr:rowOff>9525</xdr:rowOff>
        </xdr:from>
        <xdr:to>
          <xdr:col>40</xdr:col>
          <xdr:colOff>0</xdr:colOff>
          <xdr:row>7</xdr:row>
          <xdr:rowOff>180975</xdr:rowOff>
        </xdr:to>
        <xdr:sp macro="" textlink="">
          <xdr:nvSpPr>
            <xdr:cNvPr id="315405" name="Button 13" hidden="1">
              <a:extLst>
                <a:ext uri="{63B3BB69-23CF-44E3-9099-C40C66FF867C}">
                  <a14:compatExt spid="_x0000_s3154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Pnt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47</xdr:col>
          <xdr:colOff>9525</xdr:colOff>
          <xdr:row>7</xdr:row>
          <xdr:rowOff>9525</xdr:rowOff>
        </xdr:from>
        <xdr:to>
          <xdr:col>48</xdr:col>
          <xdr:colOff>0</xdr:colOff>
          <xdr:row>7</xdr:row>
          <xdr:rowOff>180975</xdr:rowOff>
        </xdr:to>
        <xdr:sp macro="" textlink="">
          <xdr:nvSpPr>
            <xdr:cNvPr id="315406" name="Button 14" hidden="1">
              <a:extLst>
                <a:ext uri="{63B3BB69-23CF-44E3-9099-C40C66FF867C}">
                  <a14:compatExt spid="_x0000_s3154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Pnt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19050</xdr:colOff>
          <xdr:row>7</xdr:row>
          <xdr:rowOff>9525</xdr:rowOff>
        </xdr:from>
        <xdr:to>
          <xdr:col>11</xdr:col>
          <xdr:colOff>190500</xdr:colOff>
          <xdr:row>8</xdr:row>
          <xdr:rowOff>0</xdr:rowOff>
        </xdr:to>
        <xdr:sp macro="" textlink="">
          <xdr:nvSpPr>
            <xdr:cNvPr id="315407" name="Button 15" hidden="1">
              <a:extLst>
                <a:ext uri="{63B3BB69-23CF-44E3-9099-C40C66FF867C}">
                  <a14:compatExt spid="_x0000_s3154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verberg kolom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657225</xdr:colOff>
          <xdr:row>5</xdr:row>
          <xdr:rowOff>0</xdr:rowOff>
        </xdr:from>
        <xdr:to>
          <xdr:col>5</xdr:col>
          <xdr:colOff>0</xdr:colOff>
          <xdr:row>6</xdr:row>
          <xdr:rowOff>152400</xdr:rowOff>
        </xdr:to>
        <xdr:sp macro="" textlink="">
          <xdr:nvSpPr>
            <xdr:cNvPr id="315408" name="Button 16" hidden="1">
              <a:extLst>
                <a:ext uri="{63B3BB69-23CF-44E3-9099-C40C66FF867C}">
                  <a14:compatExt spid="_x0000_s3154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Opbouwen handicap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7</xdr:row>
          <xdr:rowOff>9525</xdr:rowOff>
        </xdr:from>
        <xdr:to>
          <xdr:col>3</xdr:col>
          <xdr:colOff>0</xdr:colOff>
          <xdr:row>7</xdr:row>
          <xdr:rowOff>190500</xdr:rowOff>
        </xdr:to>
        <xdr:sp macro="" textlink="">
          <xdr:nvSpPr>
            <xdr:cNvPr id="315409" name="Button 17" hidden="1">
              <a:extLst>
                <a:ext uri="{63B3BB69-23CF-44E3-9099-C40C66FF867C}">
                  <a14:compatExt spid="_x0000_s3154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Sortering Naam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19050</xdr:colOff>
          <xdr:row>7</xdr:row>
          <xdr:rowOff>9525</xdr:rowOff>
        </xdr:from>
        <xdr:to>
          <xdr:col>19</xdr:col>
          <xdr:colOff>190500</xdr:colOff>
          <xdr:row>8</xdr:row>
          <xdr:rowOff>0</xdr:rowOff>
        </xdr:to>
        <xdr:sp macro="" textlink="">
          <xdr:nvSpPr>
            <xdr:cNvPr id="315410" name="Button 18" hidden="1">
              <a:extLst>
                <a:ext uri="{63B3BB69-23CF-44E3-9099-C40C66FF867C}">
                  <a14:compatExt spid="_x0000_s3154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verberg kolom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19050</xdr:colOff>
          <xdr:row>7</xdr:row>
          <xdr:rowOff>9525</xdr:rowOff>
        </xdr:from>
        <xdr:to>
          <xdr:col>27</xdr:col>
          <xdr:colOff>190500</xdr:colOff>
          <xdr:row>8</xdr:row>
          <xdr:rowOff>0</xdr:rowOff>
        </xdr:to>
        <xdr:sp macro="" textlink="">
          <xdr:nvSpPr>
            <xdr:cNvPr id="315411" name="Button 19" hidden="1">
              <a:extLst>
                <a:ext uri="{63B3BB69-23CF-44E3-9099-C40C66FF867C}">
                  <a14:compatExt spid="_x0000_s3154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verberg kolom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0</xdr:colOff>
          <xdr:row>7</xdr:row>
          <xdr:rowOff>9525</xdr:rowOff>
        </xdr:from>
        <xdr:to>
          <xdr:col>35</xdr:col>
          <xdr:colOff>190500</xdr:colOff>
          <xdr:row>8</xdr:row>
          <xdr:rowOff>0</xdr:rowOff>
        </xdr:to>
        <xdr:sp macro="" textlink="">
          <xdr:nvSpPr>
            <xdr:cNvPr id="315412" name="Button 20" hidden="1">
              <a:extLst>
                <a:ext uri="{63B3BB69-23CF-44E3-9099-C40C66FF867C}">
                  <a14:compatExt spid="_x0000_s3154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verberg kolom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38</xdr:col>
          <xdr:colOff>0</xdr:colOff>
          <xdr:row>7</xdr:row>
          <xdr:rowOff>9525</xdr:rowOff>
        </xdr:from>
        <xdr:to>
          <xdr:col>43</xdr:col>
          <xdr:colOff>190500</xdr:colOff>
          <xdr:row>8</xdr:row>
          <xdr:rowOff>0</xdr:rowOff>
        </xdr:to>
        <xdr:sp macro="" textlink="">
          <xdr:nvSpPr>
            <xdr:cNvPr id="315413" name="Button 21" hidden="1">
              <a:extLst>
                <a:ext uri="{63B3BB69-23CF-44E3-9099-C40C66FF867C}">
                  <a14:compatExt spid="_x0000_s3154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verberg kolom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46</xdr:col>
          <xdr:colOff>0</xdr:colOff>
          <xdr:row>7</xdr:row>
          <xdr:rowOff>9525</xdr:rowOff>
        </xdr:from>
        <xdr:to>
          <xdr:col>51</xdr:col>
          <xdr:colOff>190500</xdr:colOff>
          <xdr:row>8</xdr:row>
          <xdr:rowOff>0</xdr:rowOff>
        </xdr:to>
        <xdr:sp macro="" textlink="">
          <xdr:nvSpPr>
            <xdr:cNvPr id="315414" name="Button 22" hidden="1">
              <a:extLst>
                <a:ext uri="{63B3BB69-23CF-44E3-9099-C40C66FF867C}">
                  <a14:compatExt spid="_x0000_s3154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verberg kolom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0</xdr:colOff>
          <xdr:row>7</xdr:row>
          <xdr:rowOff>28575</xdr:rowOff>
        </xdr:from>
        <xdr:to>
          <xdr:col>38</xdr:col>
          <xdr:colOff>0</xdr:colOff>
          <xdr:row>8</xdr:row>
          <xdr:rowOff>0</xdr:rowOff>
        </xdr:to>
        <xdr:sp macro="" textlink="">
          <xdr:nvSpPr>
            <xdr:cNvPr id="315415" name="Button 23" hidden="1">
              <a:extLst>
                <a:ext uri="{63B3BB69-23CF-44E3-9099-C40C66FF867C}">
                  <a14:compatExt spid="_x0000_s3154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pl.p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38</xdr:col>
          <xdr:colOff>0</xdr:colOff>
          <xdr:row>7</xdr:row>
          <xdr:rowOff>28575</xdr:rowOff>
        </xdr:from>
        <xdr:to>
          <xdr:col>46</xdr:col>
          <xdr:colOff>0</xdr:colOff>
          <xdr:row>8</xdr:row>
          <xdr:rowOff>0</xdr:rowOff>
        </xdr:to>
        <xdr:sp macro="" textlink="">
          <xdr:nvSpPr>
            <xdr:cNvPr id="315416" name="Button 24" hidden="1">
              <a:extLst>
                <a:ext uri="{63B3BB69-23CF-44E3-9099-C40C66FF867C}">
                  <a14:compatExt spid="_x0000_s3154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pl.p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46</xdr:col>
          <xdr:colOff>0</xdr:colOff>
          <xdr:row>7</xdr:row>
          <xdr:rowOff>28575</xdr:rowOff>
        </xdr:from>
        <xdr:to>
          <xdr:col>46</xdr:col>
          <xdr:colOff>0</xdr:colOff>
          <xdr:row>8</xdr:row>
          <xdr:rowOff>0</xdr:rowOff>
        </xdr:to>
        <xdr:sp macro="" textlink="">
          <xdr:nvSpPr>
            <xdr:cNvPr id="315417" name="Button 25" hidden="1">
              <a:extLst>
                <a:ext uri="{63B3BB69-23CF-44E3-9099-C40C66FF867C}">
                  <a14:compatExt spid="_x0000_s3154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pl.p</a:t>
              </a:r>
            </a:p>
          </xdr:txBody>
        </xdr:sp>
        <xdr:clientData fPrintsWithSheet="0"/>
      </xdr:twoCellAnchor>
    </mc:Choice>
    <mc:Fallback/>
  </mc:AlternateContent>
</xdr:wsDr>
</file>

<file path=xl/drawings/drawing1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9525</xdr:colOff>
          <xdr:row>1</xdr:row>
          <xdr:rowOff>0</xdr:rowOff>
        </xdr:from>
        <xdr:to>
          <xdr:col>3</xdr:col>
          <xdr:colOff>1771650</xdr:colOff>
          <xdr:row>2</xdr:row>
          <xdr:rowOff>314325</xdr:rowOff>
        </xdr:to>
        <xdr:sp macro="" textlink="">
          <xdr:nvSpPr>
            <xdr:cNvPr id="65537" name="Button 1" hidden="1">
              <a:extLst>
                <a:ext uri="{63B3BB69-23CF-44E3-9099-C40C66FF867C}">
                  <a14:compatExt spid="_x0000_s655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Kampioenen opbouwen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2</xdr:row>
          <xdr:rowOff>9525</xdr:rowOff>
        </xdr:from>
        <xdr:to>
          <xdr:col>6</xdr:col>
          <xdr:colOff>847725</xdr:colOff>
          <xdr:row>2</xdr:row>
          <xdr:rowOff>314325</xdr:rowOff>
        </xdr:to>
        <xdr:sp macro="" textlink="">
          <xdr:nvSpPr>
            <xdr:cNvPr id="65538" name="Check Box 2" hidden="1">
              <a:extLst>
                <a:ext uri="{63B3BB69-23CF-44E3-9099-C40C66FF867C}">
                  <a14:compatExt spid="_x0000_s655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0C0C0" mc:Ignorable="a14" a14:legacySpreadsheetColorIndex="22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Per klasse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847725</xdr:colOff>
          <xdr:row>2</xdr:row>
          <xdr:rowOff>9525</xdr:rowOff>
        </xdr:from>
        <xdr:to>
          <xdr:col>6</xdr:col>
          <xdr:colOff>1543050</xdr:colOff>
          <xdr:row>2</xdr:row>
          <xdr:rowOff>314325</xdr:rowOff>
        </xdr:to>
        <xdr:sp macro="" textlink="">
          <xdr:nvSpPr>
            <xdr:cNvPr id="65540" name="Check Box 4" hidden="1">
              <a:extLst>
                <a:ext uri="{63B3BB69-23CF-44E3-9099-C40C66FF867C}">
                  <a14:compatExt spid="_x0000_s655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0C0C0" mc:Ignorable="a14" a14:legacySpreadsheetColorIndex="22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Per letter</a:t>
              </a:r>
            </a:p>
          </xdr:txBody>
        </xdr:sp>
        <xdr:clientData/>
      </xdr:twoCellAnchor>
    </mc:Choice>
    <mc:Fallback/>
  </mc:AlternateContent>
</xdr:wsDr>
</file>

<file path=xl/drawings/drawing1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19050</xdr:colOff>
          <xdr:row>3</xdr:row>
          <xdr:rowOff>0</xdr:rowOff>
        </xdr:from>
        <xdr:to>
          <xdr:col>2</xdr:col>
          <xdr:colOff>1114425</xdr:colOff>
          <xdr:row>6</xdr:row>
          <xdr:rowOff>123825</xdr:rowOff>
        </xdr:to>
        <xdr:sp macro="" textlink="">
          <xdr:nvSpPr>
            <xdr:cNvPr id="130049" name="Button 1" hidden="1">
              <a:extLst>
                <a:ext uri="{63B3BB69-23CF-44E3-9099-C40C66FF867C}">
                  <a14:compatExt spid="_x0000_s130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Winnaars opbouwen</a:t>
              </a:r>
            </a:p>
            <a:p>
              <a:pPr algn="ctr" rtl="0">
                <a:defRPr sz="1000"/>
              </a:pPr>
              <a:endParaRPr lang="nl-NL" sz="1000" b="0" i="0" u="none" strike="noStrike" baseline="0">
                <a:solidFill>
                  <a:srgbClr val="000000"/>
                </a:solidFill>
                <a:latin typeface="Arial"/>
                <a:cs typeface="Arial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7</xdr:row>
          <xdr:rowOff>28575</xdr:rowOff>
        </xdr:from>
        <xdr:to>
          <xdr:col>2</xdr:col>
          <xdr:colOff>0</xdr:colOff>
          <xdr:row>8</xdr:row>
          <xdr:rowOff>0</xdr:rowOff>
        </xdr:to>
        <xdr:sp macro="" textlink="">
          <xdr:nvSpPr>
            <xdr:cNvPr id="130061" name="Button 13" hidden="1">
              <a:extLst>
                <a:ext uri="{63B3BB69-23CF-44E3-9099-C40C66FF867C}">
                  <a14:compatExt spid="_x0000_s130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Pl.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809625</xdr:colOff>
          <xdr:row>5</xdr:row>
          <xdr:rowOff>19050</xdr:rowOff>
        </xdr:from>
        <xdr:to>
          <xdr:col>6</xdr:col>
          <xdr:colOff>209550</xdr:colOff>
          <xdr:row>6</xdr:row>
          <xdr:rowOff>142875</xdr:rowOff>
        </xdr:to>
        <xdr:sp macro="" textlink="">
          <xdr:nvSpPr>
            <xdr:cNvPr id="130073" name="Button 25" hidden="1">
              <a:extLst>
                <a:ext uri="{63B3BB69-23CF-44E3-9099-C40C66FF867C}">
                  <a14:compatExt spid="_x0000_s130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Importeren gegevens</a:t>
              </a:r>
            </a:p>
            <a:p>
              <a:pPr algn="ctr" rtl="0">
                <a:defRPr sz="1000"/>
              </a:pPr>
              <a:endParaRPr lang="nl-NL" sz="1000" b="0" i="0" u="none" strike="noStrike" baseline="0">
                <a:solidFill>
                  <a:srgbClr val="000000"/>
                </a:solidFill>
                <a:latin typeface="Arial"/>
                <a:cs typeface="Arial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238125</xdr:colOff>
          <xdr:row>5</xdr:row>
          <xdr:rowOff>9525</xdr:rowOff>
        </xdr:from>
        <xdr:to>
          <xdr:col>10</xdr:col>
          <xdr:colOff>85725</xdr:colOff>
          <xdr:row>6</xdr:row>
          <xdr:rowOff>133350</xdr:rowOff>
        </xdr:to>
        <xdr:sp macro="" textlink="">
          <xdr:nvSpPr>
            <xdr:cNvPr id="130074" name="Button 26" hidden="1">
              <a:extLst>
                <a:ext uri="{63B3BB69-23CF-44E3-9099-C40C66FF867C}">
                  <a14:compatExt spid="_x0000_s130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Verwerken gegevens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1143000</xdr:colOff>
          <xdr:row>5</xdr:row>
          <xdr:rowOff>9525</xdr:rowOff>
        </xdr:from>
        <xdr:to>
          <xdr:col>3</xdr:col>
          <xdr:colOff>771525</xdr:colOff>
          <xdr:row>6</xdr:row>
          <xdr:rowOff>133350</xdr:rowOff>
        </xdr:to>
        <xdr:sp macro="" textlink="">
          <xdr:nvSpPr>
            <xdr:cNvPr id="130075" name="Button 27" hidden="1">
              <a:extLst>
                <a:ext uri="{63B3BB69-23CF-44E3-9099-C40C66FF867C}">
                  <a14:compatExt spid="_x0000_s130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Dubbele paarden/pony's</a:t>
              </a:r>
            </a:p>
          </xdr:txBody>
        </xdr:sp>
        <xdr:clientData fPrintsWithSheet="0"/>
      </xdr:twoCellAnchor>
    </mc:Choice>
    <mc:Fallback/>
  </mc:AlternateContent>
</xdr:wsDr>
</file>

<file path=xl/drawings/drawing1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228600</xdr:colOff>
          <xdr:row>13</xdr:row>
          <xdr:rowOff>0</xdr:rowOff>
        </xdr:from>
        <xdr:to>
          <xdr:col>2</xdr:col>
          <xdr:colOff>3028950</xdr:colOff>
          <xdr:row>17</xdr:row>
          <xdr:rowOff>95250</xdr:rowOff>
        </xdr:to>
        <xdr:sp macro="" textlink="">
          <xdr:nvSpPr>
            <xdr:cNvPr id="230402" name="Button 2" hidden="1">
              <a:extLst>
                <a:ext uri="{63B3BB69-23CF-44E3-9099-C40C66FF867C}">
                  <a14:compatExt spid="_x0000_s2304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Tabbladen zichtbaar of verbergen</a:t>
              </a:r>
            </a:p>
          </xdr:txBody>
        </xdr:sp>
        <xdr:clientData fPrintsWithSheet="0"/>
      </xdr:twoCellAnchor>
    </mc:Choice>
    <mc:Fallback/>
  </mc:AlternateContent>
</xdr:wsDr>
</file>

<file path=xl/drawings/drawing1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2</xdr:row>
          <xdr:rowOff>9525</xdr:rowOff>
        </xdr:from>
        <xdr:to>
          <xdr:col>7</xdr:col>
          <xdr:colOff>9525</xdr:colOff>
          <xdr:row>3</xdr:row>
          <xdr:rowOff>0</xdr:rowOff>
        </xdr:to>
        <xdr:sp macro="" textlink="">
          <xdr:nvSpPr>
            <xdr:cNvPr id="2049" name="Button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Afvaardiging opbouwen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161925</xdr:colOff>
          <xdr:row>5</xdr:row>
          <xdr:rowOff>0</xdr:rowOff>
        </xdr:from>
        <xdr:to>
          <xdr:col>2</xdr:col>
          <xdr:colOff>485775</xdr:colOff>
          <xdr:row>7</xdr:row>
          <xdr:rowOff>9525</xdr:rowOff>
        </xdr:to>
        <xdr:sp macro="" textlink="">
          <xdr:nvSpPr>
            <xdr:cNvPr id="264193" name="Button 1" hidden="1">
              <a:extLst>
                <a:ext uri="{63B3BB69-23CF-44E3-9099-C40C66FF867C}">
                  <a14:compatExt spid="_x0000_s2641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Resultaat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9525</xdr:colOff>
          <xdr:row>7</xdr:row>
          <xdr:rowOff>19050</xdr:rowOff>
        </xdr:from>
        <xdr:to>
          <xdr:col>8</xdr:col>
          <xdr:colOff>0</xdr:colOff>
          <xdr:row>7</xdr:row>
          <xdr:rowOff>190500</xdr:rowOff>
        </xdr:to>
        <xdr:sp macro="" textlink="">
          <xdr:nvSpPr>
            <xdr:cNvPr id="264194" name="Button 2" hidden="1">
              <a:extLst>
                <a:ext uri="{63B3BB69-23CF-44E3-9099-C40C66FF867C}">
                  <a14:compatExt spid="_x0000_s2641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Pnt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19050</xdr:colOff>
          <xdr:row>7</xdr:row>
          <xdr:rowOff>9525</xdr:rowOff>
        </xdr:from>
        <xdr:to>
          <xdr:col>16</xdr:col>
          <xdr:colOff>0</xdr:colOff>
          <xdr:row>7</xdr:row>
          <xdr:rowOff>161925</xdr:rowOff>
        </xdr:to>
        <xdr:sp macro="" textlink="">
          <xdr:nvSpPr>
            <xdr:cNvPr id="264195" name="Button 3" hidden="1">
              <a:extLst>
                <a:ext uri="{63B3BB69-23CF-44E3-9099-C40C66FF867C}">
                  <a14:compatExt spid="_x0000_s2641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Pnt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9525</xdr:colOff>
          <xdr:row>7</xdr:row>
          <xdr:rowOff>9525</xdr:rowOff>
        </xdr:from>
        <xdr:to>
          <xdr:col>24</xdr:col>
          <xdr:colOff>0</xdr:colOff>
          <xdr:row>7</xdr:row>
          <xdr:rowOff>190500</xdr:rowOff>
        </xdr:to>
        <xdr:sp macro="" textlink="">
          <xdr:nvSpPr>
            <xdr:cNvPr id="264196" name="Button 4" hidden="1">
              <a:extLst>
                <a:ext uri="{63B3BB69-23CF-44E3-9099-C40C66FF867C}">
                  <a14:compatExt spid="_x0000_s2641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Pnt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0</xdr:colOff>
          <xdr:row>7</xdr:row>
          <xdr:rowOff>9525</xdr:rowOff>
        </xdr:from>
        <xdr:to>
          <xdr:col>30</xdr:col>
          <xdr:colOff>0</xdr:colOff>
          <xdr:row>7</xdr:row>
          <xdr:rowOff>180975</xdr:rowOff>
        </xdr:to>
        <xdr:sp macro="" textlink="">
          <xdr:nvSpPr>
            <xdr:cNvPr id="264197" name="Button 5" hidden="1">
              <a:extLst>
                <a:ext uri="{63B3BB69-23CF-44E3-9099-C40C66FF867C}">
                  <a14:compatExt spid="_x0000_s2641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Pnt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64</xdr:col>
          <xdr:colOff>9525</xdr:colOff>
          <xdr:row>2</xdr:row>
          <xdr:rowOff>9525</xdr:rowOff>
        </xdr:from>
        <xdr:to>
          <xdr:col>66</xdr:col>
          <xdr:colOff>0</xdr:colOff>
          <xdr:row>4</xdr:row>
          <xdr:rowOff>0</xdr:rowOff>
        </xdr:to>
        <xdr:sp macro="" textlink="">
          <xdr:nvSpPr>
            <xdr:cNvPr id="264198" name="Button 6" hidden="1">
              <a:extLst>
                <a:ext uri="{63B3BB69-23CF-44E3-9099-C40C66FF867C}">
                  <a14:compatExt spid="_x0000_s2641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Scherm aanpassen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9525</xdr:colOff>
          <xdr:row>6</xdr:row>
          <xdr:rowOff>152400</xdr:rowOff>
        </xdr:from>
        <xdr:to>
          <xdr:col>13</xdr:col>
          <xdr:colOff>247650</xdr:colOff>
          <xdr:row>8</xdr:row>
          <xdr:rowOff>0</xdr:rowOff>
        </xdr:to>
        <xdr:sp macro="" textlink="">
          <xdr:nvSpPr>
            <xdr:cNvPr id="264199" name="Button 7" hidden="1">
              <a:extLst>
                <a:ext uri="{63B3BB69-23CF-44E3-9099-C40C66FF867C}">
                  <a14:compatExt spid="_x0000_s2641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pl.p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190500</xdr:colOff>
          <xdr:row>7</xdr:row>
          <xdr:rowOff>9525</xdr:rowOff>
        </xdr:from>
        <xdr:to>
          <xdr:col>21</xdr:col>
          <xdr:colOff>247650</xdr:colOff>
          <xdr:row>8</xdr:row>
          <xdr:rowOff>0</xdr:rowOff>
        </xdr:to>
        <xdr:sp macro="" textlink="">
          <xdr:nvSpPr>
            <xdr:cNvPr id="264200" name="Button 8" hidden="1">
              <a:extLst>
                <a:ext uri="{63B3BB69-23CF-44E3-9099-C40C66FF867C}">
                  <a14:compatExt spid="_x0000_s2642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pl.p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29</xdr:col>
          <xdr:colOff>0</xdr:colOff>
          <xdr:row>7</xdr:row>
          <xdr:rowOff>28575</xdr:rowOff>
        </xdr:from>
        <xdr:to>
          <xdr:col>30</xdr:col>
          <xdr:colOff>0</xdr:colOff>
          <xdr:row>8</xdr:row>
          <xdr:rowOff>0</xdr:rowOff>
        </xdr:to>
        <xdr:sp macro="" textlink="">
          <xdr:nvSpPr>
            <xdr:cNvPr id="264201" name="Button 9" hidden="1">
              <a:extLst>
                <a:ext uri="{63B3BB69-23CF-44E3-9099-C40C66FF867C}">
                  <a14:compatExt spid="_x0000_s2642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pl.p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37</xdr:col>
          <xdr:colOff>19050</xdr:colOff>
          <xdr:row>7</xdr:row>
          <xdr:rowOff>0</xdr:rowOff>
        </xdr:from>
        <xdr:to>
          <xdr:col>37</xdr:col>
          <xdr:colOff>238125</xdr:colOff>
          <xdr:row>7</xdr:row>
          <xdr:rowOff>314325</xdr:rowOff>
        </xdr:to>
        <xdr:sp macro="" textlink="">
          <xdr:nvSpPr>
            <xdr:cNvPr id="264202" name="Button 10" hidden="1">
              <a:extLst>
                <a:ext uri="{63B3BB69-23CF-44E3-9099-C40C66FF867C}">
                  <a14:compatExt spid="_x0000_s2642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pl.p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57</xdr:col>
          <xdr:colOff>0</xdr:colOff>
          <xdr:row>7</xdr:row>
          <xdr:rowOff>19050</xdr:rowOff>
        </xdr:from>
        <xdr:to>
          <xdr:col>60</xdr:col>
          <xdr:colOff>390525</xdr:colOff>
          <xdr:row>7</xdr:row>
          <xdr:rowOff>314325</xdr:rowOff>
        </xdr:to>
        <xdr:sp macro="" textlink="">
          <xdr:nvSpPr>
            <xdr:cNvPr id="264203" name="Button 11" hidden="1">
              <a:extLst>
                <a:ext uri="{63B3BB69-23CF-44E3-9099-C40C66FF867C}">
                  <a14:compatExt spid="_x0000_s2642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beste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61</xdr:col>
          <xdr:colOff>0</xdr:colOff>
          <xdr:row>7</xdr:row>
          <xdr:rowOff>28575</xdr:rowOff>
        </xdr:from>
        <xdr:to>
          <xdr:col>61</xdr:col>
          <xdr:colOff>0</xdr:colOff>
          <xdr:row>8</xdr:row>
          <xdr:rowOff>0</xdr:rowOff>
        </xdr:to>
        <xdr:sp macro="" textlink="">
          <xdr:nvSpPr>
            <xdr:cNvPr id="264204" name="Button 12" hidden="1">
              <a:extLst>
                <a:ext uri="{63B3BB69-23CF-44E3-9099-C40C66FF867C}">
                  <a14:compatExt spid="_x0000_s2642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punten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7</xdr:row>
          <xdr:rowOff>28575</xdr:rowOff>
        </xdr:from>
        <xdr:to>
          <xdr:col>1</xdr:col>
          <xdr:colOff>9525</xdr:colOff>
          <xdr:row>8</xdr:row>
          <xdr:rowOff>0</xdr:rowOff>
        </xdr:to>
        <xdr:sp macro="" textlink="">
          <xdr:nvSpPr>
            <xdr:cNvPr id="264205" name="Button 13" hidden="1">
              <a:extLst>
                <a:ext uri="{63B3BB69-23CF-44E3-9099-C40C66FF867C}">
                  <a14:compatExt spid="_x0000_s2642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Pl.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38</xdr:col>
          <xdr:colOff>0</xdr:colOff>
          <xdr:row>7</xdr:row>
          <xdr:rowOff>9525</xdr:rowOff>
        </xdr:from>
        <xdr:to>
          <xdr:col>38</xdr:col>
          <xdr:colOff>0</xdr:colOff>
          <xdr:row>7</xdr:row>
          <xdr:rowOff>180975</xdr:rowOff>
        </xdr:to>
        <xdr:sp macro="" textlink="">
          <xdr:nvSpPr>
            <xdr:cNvPr id="264206" name="Button 14" hidden="1">
              <a:extLst>
                <a:ext uri="{63B3BB69-23CF-44E3-9099-C40C66FF867C}">
                  <a14:compatExt spid="_x0000_s2642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Pnt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45</xdr:col>
          <xdr:colOff>9525</xdr:colOff>
          <xdr:row>7</xdr:row>
          <xdr:rowOff>9525</xdr:rowOff>
        </xdr:from>
        <xdr:to>
          <xdr:col>45</xdr:col>
          <xdr:colOff>247650</xdr:colOff>
          <xdr:row>8</xdr:row>
          <xdr:rowOff>0</xdr:rowOff>
        </xdr:to>
        <xdr:sp macro="" textlink="">
          <xdr:nvSpPr>
            <xdr:cNvPr id="264207" name="Button 15" hidden="1">
              <a:extLst>
                <a:ext uri="{63B3BB69-23CF-44E3-9099-C40C66FF867C}">
                  <a14:compatExt spid="_x0000_s2642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pl.p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46</xdr:col>
          <xdr:colOff>0</xdr:colOff>
          <xdr:row>7</xdr:row>
          <xdr:rowOff>9525</xdr:rowOff>
        </xdr:from>
        <xdr:to>
          <xdr:col>46</xdr:col>
          <xdr:colOff>0</xdr:colOff>
          <xdr:row>7</xdr:row>
          <xdr:rowOff>180975</xdr:rowOff>
        </xdr:to>
        <xdr:sp macro="" textlink="">
          <xdr:nvSpPr>
            <xdr:cNvPr id="264208" name="Button 16" hidden="1">
              <a:extLst>
                <a:ext uri="{63B3BB69-23CF-44E3-9099-C40C66FF867C}">
                  <a14:compatExt spid="_x0000_s2642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Pnt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53</xdr:col>
          <xdr:colOff>19050</xdr:colOff>
          <xdr:row>7</xdr:row>
          <xdr:rowOff>9525</xdr:rowOff>
        </xdr:from>
        <xdr:to>
          <xdr:col>53</xdr:col>
          <xdr:colOff>247650</xdr:colOff>
          <xdr:row>8</xdr:row>
          <xdr:rowOff>0</xdr:rowOff>
        </xdr:to>
        <xdr:sp macro="" textlink="">
          <xdr:nvSpPr>
            <xdr:cNvPr id="264209" name="Button 17" hidden="1">
              <a:extLst>
                <a:ext uri="{63B3BB69-23CF-44E3-9099-C40C66FF867C}">
                  <a14:compatExt spid="_x0000_s2642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pl.p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0</xdr:colOff>
          <xdr:row>7</xdr:row>
          <xdr:rowOff>9525</xdr:rowOff>
        </xdr:from>
        <xdr:to>
          <xdr:col>11</xdr:col>
          <xdr:colOff>190500</xdr:colOff>
          <xdr:row>8</xdr:row>
          <xdr:rowOff>0</xdr:rowOff>
        </xdr:to>
        <xdr:sp macro="" textlink="">
          <xdr:nvSpPr>
            <xdr:cNvPr id="264210" name="Button 18" hidden="1">
              <a:extLst>
                <a:ext uri="{63B3BB69-23CF-44E3-9099-C40C66FF867C}">
                  <a14:compatExt spid="_x0000_s2642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verberg kolom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0</xdr:colOff>
          <xdr:row>7</xdr:row>
          <xdr:rowOff>9525</xdr:rowOff>
        </xdr:from>
        <xdr:to>
          <xdr:col>19</xdr:col>
          <xdr:colOff>190500</xdr:colOff>
          <xdr:row>8</xdr:row>
          <xdr:rowOff>0</xdr:rowOff>
        </xdr:to>
        <xdr:sp macro="" textlink="">
          <xdr:nvSpPr>
            <xdr:cNvPr id="264211" name="Button 19" hidden="1">
              <a:extLst>
                <a:ext uri="{63B3BB69-23CF-44E3-9099-C40C66FF867C}">
                  <a14:compatExt spid="_x0000_s2642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verberg kolom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0</xdr:colOff>
          <xdr:row>7</xdr:row>
          <xdr:rowOff>9525</xdr:rowOff>
        </xdr:from>
        <xdr:to>
          <xdr:col>27</xdr:col>
          <xdr:colOff>219075</xdr:colOff>
          <xdr:row>7</xdr:row>
          <xdr:rowOff>304800</xdr:rowOff>
        </xdr:to>
        <xdr:sp macro="" textlink="">
          <xdr:nvSpPr>
            <xdr:cNvPr id="264212" name="Button 20" hidden="1">
              <a:extLst>
                <a:ext uri="{63B3BB69-23CF-44E3-9099-C40C66FF867C}">
                  <a14:compatExt spid="_x0000_s2642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verberg kolom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0</xdr:colOff>
          <xdr:row>7</xdr:row>
          <xdr:rowOff>0</xdr:rowOff>
        </xdr:from>
        <xdr:to>
          <xdr:col>35</xdr:col>
          <xdr:colOff>200025</xdr:colOff>
          <xdr:row>7</xdr:row>
          <xdr:rowOff>314325</xdr:rowOff>
        </xdr:to>
        <xdr:sp macro="" textlink="">
          <xdr:nvSpPr>
            <xdr:cNvPr id="264213" name="Button 21" hidden="1">
              <a:extLst>
                <a:ext uri="{63B3BB69-23CF-44E3-9099-C40C66FF867C}">
                  <a14:compatExt spid="_x0000_s2642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verberg kolom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38</xdr:col>
          <xdr:colOff>0</xdr:colOff>
          <xdr:row>7</xdr:row>
          <xdr:rowOff>9525</xdr:rowOff>
        </xdr:from>
        <xdr:to>
          <xdr:col>38</xdr:col>
          <xdr:colOff>0</xdr:colOff>
          <xdr:row>8</xdr:row>
          <xdr:rowOff>0</xdr:rowOff>
        </xdr:to>
        <xdr:sp macro="" textlink="">
          <xdr:nvSpPr>
            <xdr:cNvPr id="264214" name="Button 22" hidden="1">
              <a:extLst>
                <a:ext uri="{63B3BB69-23CF-44E3-9099-C40C66FF867C}">
                  <a14:compatExt spid="_x0000_s2642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verberg ex. 18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46</xdr:col>
          <xdr:colOff>0</xdr:colOff>
          <xdr:row>7</xdr:row>
          <xdr:rowOff>0</xdr:rowOff>
        </xdr:from>
        <xdr:to>
          <xdr:col>46</xdr:col>
          <xdr:colOff>0</xdr:colOff>
          <xdr:row>7</xdr:row>
          <xdr:rowOff>314325</xdr:rowOff>
        </xdr:to>
        <xdr:sp macro="" textlink="">
          <xdr:nvSpPr>
            <xdr:cNvPr id="264215" name="Button 23" hidden="1">
              <a:extLst>
                <a:ext uri="{63B3BB69-23CF-44E3-9099-C40C66FF867C}">
                  <a14:compatExt spid="_x0000_s2642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verberg ex. 18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7</xdr:row>
          <xdr:rowOff>9525</xdr:rowOff>
        </xdr:from>
        <xdr:to>
          <xdr:col>3</xdr:col>
          <xdr:colOff>0</xdr:colOff>
          <xdr:row>7</xdr:row>
          <xdr:rowOff>190500</xdr:rowOff>
        </xdr:to>
        <xdr:sp macro="" textlink="">
          <xdr:nvSpPr>
            <xdr:cNvPr id="264216" name="Button 24" hidden="1">
              <a:extLst>
                <a:ext uri="{63B3BB69-23CF-44E3-9099-C40C66FF867C}">
                  <a14:compatExt spid="_x0000_s2642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Sortering Naam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38</xdr:col>
          <xdr:colOff>0</xdr:colOff>
          <xdr:row>7</xdr:row>
          <xdr:rowOff>0</xdr:rowOff>
        </xdr:from>
        <xdr:to>
          <xdr:col>43</xdr:col>
          <xdr:colOff>200025</xdr:colOff>
          <xdr:row>7</xdr:row>
          <xdr:rowOff>314325</xdr:rowOff>
        </xdr:to>
        <xdr:sp macro="" textlink="">
          <xdr:nvSpPr>
            <xdr:cNvPr id="264217" name="Button 25" hidden="1">
              <a:extLst>
                <a:ext uri="{63B3BB69-23CF-44E3-9099-C40C66FF867C}">
                  <a14:compatExt spid="_x0000_s2642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verberg kolom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46</xdr:col>
          <xdr:colOff>0</xdr:colOff>
          <xdr:row>7</xdr:row>
          <xdr:rowOff>0</xdr:rowOff>
        </xdr:from>
        <xdr:to>
          <xdr:col>51</xdr:col>
          <xdr:colOff>200025</xdr:colOff>
          <xdr:row>7</xdr:row>
          <xdr:rowOff>314325</xdr:rowOff>
        </xdr:to>
        <xdr:sp macro="" textlink="">
          <xdr:nvSpPr>
            <xdr:cNvPr id="264218" name="Button 26" hidden="1">
              <a:extLst>
                <a:ext uri="{63B3BB69-23CF-44E3-9099-C40C66FF867C}">
                  <a14:compatExt spid="_x0000_s2642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verberg kolom</a:t>
              </a:r>
            </a:p>
          </xdr:txBody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161925</xdr:colOff>
          <xdr:row>5</xdr:row>
          <xdr:rowOff>0</xdr:rowOff>
        </xdr:from>
        <xdr:to>
          <xdr:col>2</xdr:col>
          <xdr:colOff>485775</xdr:colOff>
          <xdr:row>7</xdr:row>
          <xdr:rowOff>9525</xdr:rowOff>
        </xdr:to>
        <xdr:sp macro="" textlink="">
          <xdr:nvSpPr>
            <xdr:cNvPr id="266241" name="Button 1" hidden="1">
              <a:extLst>
                <a:ext uri="{63B3BB69-23CF-44E3-9099-C40C66FF867C}">
                  <a14:compatExt spid="_x0000_s2662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Resultaat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9525</xdr:colOff>
          <xdr:row>7</xdr:row>
          <xdr:rowOff>19050</xdr:rowOff>
        </xdr:from>
        <xdr:to>
          <xdr:col>8</xdr:col>
          <xdr:colOff>0</xdr:colOff>
          <xdr:row>7</xdr:row>
          <xdr:rowOff>190500</xdr:rowOff>
        </xdr:to>
        <xdr:sp macro="" textlink="">
          <xdr:nvSpPr>
            <xdr:cNvPr id="266242" name="Button 2" hidden="1">
              <a:extLst>
                <a:ext uri="{63B3BB69-23CF-44E3-9099-C40C66FF867C}">
                  <a14:compatExt spid="_x0000_s2662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Pnt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19050</xdr:colOff>
          <xdr:row>7</xdr:row>
          <xdr:rowOff>9525</xdr:rowOff>
        </xdr:from>
        <xdr:to>
          <xdr:col>16</xdr:col>
          <xdr:colOff>0</xdr:colOff>
          <xdr:row>7</xdr:row>
          <xdr:rowOff>161925</xdr:rowOff>
        </xdr:to>
        <xdr:sp macro="" textlink="">
          <xdr:nvSpPr>
            <xdr:cNvPr id="266243" name="Button 3" hidden="1">
              <a:extLst>
                <a:ext uri="{63B3BB69-23CF-44E3-9099-C40C66FF867C}">
                  <a14:compatExt spid="_x0000_s2662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Pnt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9525</xdr:colOff>
          <xdr:row>7</xdr:row>
          <xdr:rowOff>9525</xdr:rowOff>
        </xdr:from>
        <xdr:to>
          <xdr:col>24</xdr:col>
          <xdr:colOff>0</xdr:colOff>
          <xdr:row>7</xdr:row>
          <xdr:rowOff>190500</xdr:rowOff>
        </xdr:to>
        <xdr:sp macro="" textlink="">
          <xdr:nvSpPr>
            <xdr:cNvPr id="266244" name="Button 4" hidden="1">
              <a:extLst>
                <a:ext uri="{63B3BB69-23CF-44E3-9099-C40C66FF867C}">
                  <a14:compatExt spid="_x0000_s2662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Pnt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0</xdr:colOff>
          <xdr:row>7</xdr:row>
          <xdr:rowOff>9525</xdr:rowOff>
        </xdr:from>
        <xdr:to>
          <xdr:col>30</xdr:col>
          <xdr:colOff>0</xdr:colOff>
          <xdr:row>7</xdr:row>
          <xdr:rowOff>180975</xdr:rowOff>
        </xdr:to>
        <xdr:sp macro="" textlink="">
          <xdr:nvSpPr>
            <xdr:cNvPr id="266245" name="Button 5" hidden="1">
              <a:extLst>
                <a:ext uri="{63B3BB69-23CF-44E3-9099-C40C66FF867C}">
                  <a14:compatExt spid="_x0000_s2662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Pnt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64</xdr:col>
          <xdr:colOff>9525</xdr:colOff>
          <xdr:row>2</xdr:row>
          <xdr:rowOff>9525</xdr:rowOff>
        </xdr:from>
        <xdr:to>
          <xdr:col>66</xdr:col>
          <xdr:colOff>0</xdr:colOff>
          <xdr:row>4</xdr:row>
          <xdr:rowOff>0</xdr:rowOff>
        </xdr:to>
        <xdr:sp macro="" textlink="">
          <xdr:nvSpPr>
            <xdr:cNvPr id="266246" name="Button 6" hidden="1">
              <a:extLst>
                <a:ext uri="{63B3BB69-23CF-44E3-9099-C40C66FF867C}">
                  <a14:compatExt spid="_x0000_s2662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Scherm aanpassen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9525</xdr:colOff>
          <xdr:row>6</xdr:row>
          <xdr:rowOff>152400</xdr:rowOff>
        </xdr:from>
        <xdr:to>
          <xdr:col>13</xdr:col>
          <xdr:colOff>247650</xdr:colOff>
          <xdr:row>8</xdr:row>
          <xdr:rowOff>0</xdr:rowOff>
        </xdr:to>
        <xdr:sp macro="" textlink="">
          <xdr:nvSpPr>
            <xdr:cNvPr id="266247" name="Button 7" hidden="1">
              <a:extLst>
                <a:ext uri="{63B3BB69-23CF-44E3-9099-C40C66FF867C}">
                  <a14:compatExt spid="_x0000_s2662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pl.p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190500</xdr:colOff>
          <xdr:row>7</xdr:row>
          <xdr:rowOff>9525</xdr:rowOff>
        </xdr:from>
        <xdr:to>
          <xdr:col>21</xdr:col>
          <xdr:colOff>247650</xdr:colOff>
          <xdr:row>8</xdr:row>
          <xdr:rowOff>0</xdr:rowOff>
        </xdr:to>
        <xdr:sp macro="" textlink="">
          <xdr:nvSpPr>
            <xdr:cNvPr id="266248" name="Button 8" hidden="1">
              <a:extLst>
                <a:ext uri="{63B3BB69-23CF-44E3-9099-C40C66FF867C}">
                  <a14:compatExt spid="_x0000_s2662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pl.p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29</xdr:col>
          <xdr:colOff>0</xdr:colOff>
          <xdr:row>7</xdr:row>
          <xdr:rowOff>28575</xdr:rowOff>
        </xdr:from>
        <xdr:to>
          <xdr:col>30</xdr:col>
          <xdr:colOff>0</xdr:colOff>
          <xdr:row>8</xdr:row>
          <xdr:rowOff>0</xdr:rowOff>
        </xdr:to>
        <xdr:sp macro="" textlink="">
          <xdr:nvSpPr>
            <xdr:cNvPr id="266249" name="Button 9" hidden="1">
              <a:extLst>
                <a:ext uri="{63B3BB69-23CF-44E3-9099-C40C66FF867C}">
                  <a14:compatExt spid="_x0000_s2662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pl.p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37</xdr:col>
          <xdr:colOff>19050</xdr:colOff>
          <xdr:row>7</xdr:row>
          <xdr:rowOff>0</xdr:rowOff>
        </xdr:from>
        <xdr:to>
          <xdr:col>37</xdr:col>
          <xdr:colOff>238125</xdr:colOff>
          <xdr:row>7</xdr:row>
          <xdr:rowOff>314325</xdr:rowOff>
        </xdr:to>
        <xdr:sp macro="" textlink="">
          <xdr:nvSpPr>
            <xdr:cNvPr id="266250" name="Button 10" hidden="1">
              <a:extLst>
                <a:ext uri="{63B3BB69-23CF-44E3-9099-C40C66FF867C}">
                  <a14:compatExt spid="_x0000_s2662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pl.p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57</xdr:col>
          <xdr:colOff>0</xdr:colOff>
          <xdr:row>7</xdr:row>
          <xdr:rowOff>19050</xdr:rowOff>
        </xdr:from>
        <xdr:to>
          <xdr:col>60</xdr:col>
          <xdr:colOff>390525</xdr:colOff>
          <xdr:row>7</xdr:row>
          <xdr:rowOff>314325</xdr:rowOff>
        </xdr:to>
        <xdr:sp macro="" textlink="">
          <xdr:nvSpPr>
            <xdr:cNvPr id="266251" name="Button 11" hidden="1">
              <a:extLst>
                <a:ext uri="{63B3BB69-23CF-44E3-9099-C40C66FF867C}">
                  <a14:compatExt spid="_x0000_s2662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beste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61</xdr:col>
          <xdr:colOff>0</xdr:colOff>
          <xdr:row>7</xdr:row>
          <xdr:rowOff>28575</xdr:rowOff>
        </xdr:from>
        <xdr:to>
          <xdr:col>61</xdr:col>
          <xdr:colOff>0</xdr:colOff>
          <xdr:row>8</xdr:row>
          <xdr:rowOff>0</xdr:rowOff>
        </xdr:to>
        <xdr:sp macro="" textlink="">
          <xdr:nvSpPr>
            <xdr:cNvPr id="266252" name="Button 12" hidden="1">
              <a:extLst>
                <a:ext uri="{63B3BB69-23CF-44E3-9099-C40C66FF867C}">
                  <a14:compatExt spid="_x0000_s2662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punten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7</xdr:row>
          <xdr:rowOff>28575</xdr:rowOff>
        </xdr:from>
        <xdr:to>
          <xdr:col>1</xdr:col>
          <xdr:colOff>9525</xdr:colOff>
          <xdr:row>8</xdr:row>
          <xdr:rowOff>0</xdr:rowOff>
        </xdr:to>
        <xdr:sp macro="" textlink="">
          <xdr:nvSpPr>
            <xdr:cNvPr id="266253" name="Button 13" hidden="1">
              <a:extLst>
                <a:ext uri="{63B3BB69-23CF-44E3-9099-C40C66FF867C}">
                  <a14:compatExt spid="_x0000_s2662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Pl.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38</xdr:col>
          <xdr:colOff>0</xdr:colOff>
          <xdr:row>7</xdr:row>
          <xdr:rowOff>9525</xdr:rowOff>
        </xdr:from>
        <xdr:to>
          <xdr:col>38</xdr:col>
          <xdr:colOff>0</xdr:colOff>
          <xdr:row>7</xdr:row>
          <xdr:rowOff>180975</xdr:rowOff>
        </xdr:to>
        <xdr:sp macro="" textlink="">
          <xdr:nvSpPr>
            <xdr:cNvPr id="266254" name="Button 14" hidden="1">
              <a:extLst>
                <a:ext uri="{63B3BB69-23CF-44E3-9099-C40C66FF867C}">
                  <a14:compatExt spid="_x0000_s2662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Pnt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45</xdr:col>
          <xdr:colOff>9525</xdr:colOff>
          <xdr:row>7</xdr:row>
          <xdr:rowOff>9525</xdr:rowOff>
        </xdr:from>
        <xdr:to>
          <xdr:col>45</xdr:col>
          <xdr:colOff>247650</xdr:colOff>
          <xdr:row>8</xdr:row>
          <xdr:rowOff>0</xdr:rowOff>
        </xdr:to>
        <xdr:sp macro="" textlink="">
          <xdr:nvSpPr>
            <xdr:cNvPr id="266255" name="Button 15" hidden="1">
              <a:extLst>
                <a:ext uri="{63B3BB69-23CF-44E3-9099-C40C66FF867C}">
                  <a14:compatExt spid="_x0000_s2662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pl.p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46</xdr:col>
          <xdr:colOff>0</xdr:colOff>
          <xdr:row>7</xdr:row>
          <xdr:rowOff>9525</xdr:rowOff>
        </xdr:from>
        <xdr:to>
          <xdr:col>46</xdr:col>
          <xdr:colOff>0</xdr:colOff>
          <xdr:row>7</xdr:row>
          <xdr:rowOff>180975</xdr:rowOff>
        </xdr:to>
        <xdr:sp macro="" textlink="">
          <xdr:nvSpPr>
            <xdr:cNvPr id="266256" name="Button 16" hidden="1">
              <a:extLst>
                <a:ext uri="{63B3BB69-23CF-44E3-9099-C40C66FF867C}">
                  <a14:compatExt spid="_x0000_s2662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Pnt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53</xdr:col>
          <xdr:colOff>19050</xdr:colOff>
          <xdr:row>7</xdr:row>
          <xdr:rowOff>9525</xdr:rowOff>
        </xdr:from>
        <xdr:to>
          <xdr:col>53</xdr:col>
          <xdr:colOff>247650</xdr:colOff>
          <xdr:row>8</xdr:row>
          <xdr:rowOff>0</xdr:rowOff>
        </xdr:to>
        <xdr:sp macro="" textlink="">
          <xdr:nvSpPr>
            <xdr:cNvPr id="266257" name="Button 17" hidden="1">
              <a:extLst>
                <a:ext uri="{63B3BB69-23CF-44E3-9099-C40C66FF867C}">
                  <a14:compatExt spid="_x0000_s2662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pl.p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19050</xdr:colOff>
          <xdr:row>7</xdr:row>
          <xdr:rowOff>9525</xdr:rowOff>
        </xdr:from>
        <xdr:to>
          <xdr:col>11</xdr:col>
          <xdr:colOff>190500</xdr:colOff>
          <xdr:row>8</xdr:row>
          <xdr:rowOff>0</xdr:rowOff>
        </xdr:to>
        <xdr:sp macro="" textlink="">
          <xdr:nvSpPr>
            <xdr:cNvPr id="266258" name="Button 18" hidden="1">
              <a:extLst>
                <a:ext uri="{63B3BB69-23CF-44E3-9099-C40C66FF867C}">
                  <a14:compatExt spid="_x0000_s2662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verberg kolom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19050</xdr:colOff>
          <xdr:row>7</xdr:row>
          <xdr:rowOff>9525</xdr:rowOff>
        </xdr:from>
        <xdr:to>
          <xdr:col>19</xdr:col>
          <xdr:colOff>190500</xdr:colOff>
          <xdr:row>8</xdr:row>
          <xdr:rowOff>0</xdr:rowOff>
        </xdr:to>
        <xdr:sp macro="" textlink="">
          <xdr:nvSpPr>
            <xdr:cNvPr id="266259" name="Button 19" hidden="1">
              <a:extLst>
                <a:ext uri="{63B3BB69-23CF-44E3-9099-C40C66FF867C}">
                  <a14:compatExt spid="_x0000_s2662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verberg kolom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47625</xdr:colOff>
          <xdr:row>7</xdr:row>
          <xdr:rowOff>9525</xdr:rowOff>
        </xdr:from>
        <xdr:to>
          <xdr:col>27</xdr:col>
          <xdr:colOff>219075</xdr:colOff>
          <xdr:row>7</xdr:row>
          <xdr:rowOff>304800</xdr:rowOff>
        </xdr:to>
        <xdr:sp macro="" textlink="">
          <xdr:nvSpPr>
            <xdr:cNvPr id="266260" name="Button 20" hidden="1">
              <a:extLst>
                <a:ext uri="{63B3BB69-23CF-44E3-9099-C40C66FF867C}">
                  <a14:compatExt spid="_x0000_s2662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verberg kolom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0</xdr:colOff>
          <xdr:row>7</xdr:row>
          <xdr:rowOff>0</xdr:rowOff>
        </xdr:from>
        <xdr:to>
          <xdr:col>35</xdr:col>
          <xdr:colOff>200025</xdr:colOff>
          <xdr:row>7</xdr:row>
          <xdr:rowOff>314325</xdr:rowOff>
        </xdr:to>
        <xdr:sp macro="" textlink="">
          <xdr:nvSpPr>
            <xdr:cNvPr id="266261" name="Button 21" hidden="1">
              <a:extLst>
                <a:ext uri="{63B3BB69-23CF-44E3-9099-C40C66FF867C}">
                  <a14:compatExt spid="_x0000_s2662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verberg kolom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38</xdr:col>
          <xdr:colOff>0</xdr:colOff>
          <xdr:row>7</xdr:row>
          <xdr:rowOff>9525</xdr:rowOff>
        </xdr:from>
        <xdr:to>
          <xdr:col>38</xdr:col>
          <xdr:colOff>0</xdr:colOff>
          <xdr:row>8</xdr:row>
          <xdr:rowOff>0</xdr:rowOff>
        </xdr:to>
        <xdr:sp macro="" textlink="">
          <xdr:nvSpPr>
            <xdr:cNvPr id="266262" name="Button 22" hidden="1">
              <a:extLst>
                <a:ext uri="{63B3BB69-23CF-44E3-9099-C40C66FF867C}">
                  <a14:compatExt spid="_x0000_s2662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verberg ex. 18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46</xdr:col>
          <xdr:colOff>0</xdr:colOff>
          <xdr:row>7</xdr:row>
          <xdr:rowOff>0</xdr:rowOff>
        </xdr:from>
        <xdr:to>
          <xdr:col>46</xdr:col>
          <xdr:colOff>0</xdr:colOff>
          <xdr:row>7</xdr:row>
          <xdr:rowOff>314325</xdr:rowOff>
        </xdr:to>
        <xdr:sp macro="" textlink="">
          <xdr:nvSpPr>
            <xdr:cNvPr id="266263" name="Button 23" hidden="1">
              <a:extLst>
                <a:ext uri="{63B3BB69-23CF-44E3-9099-C40C66FF867C}">
                  <a14:compatExt spid="_x0000_s2662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verberg ex. 18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7</xdr:row>
          <xdr:rowOff>9525</xdr:rowOff>
        </xdr:from>
        <xdr:to>
          <xdr:col>3</xdr:col>
          <xdr:colOff>0</xdr:colOff>
          <xdr:row>7</xdr:row>
          <xdr:rowOff>190500</xdr:rowOff>
        </xdr:to>
        <xdr:sp macro="" textlink="">
          <xdr:nvSpPr>
            <xdr:cNvPr id="266264" name="Button 24" hidden="1">
              <a:extLst>
                <a:ext uri="{63B3BB69-23CF-44E3-9099-C40C66FF867C}">
                  <a14:compatExt spid="_x0000_s2662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Sortering Naam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38</xdr:col>
          <xdr:colOff>0</xdr:colOff>
          <xdr:row>7</xdr:row>
          <xdr:rowOff>0</xdr:rowOff>
        </xdr:from>
        <xdr:to>
          <xdr:col>43</xdr:col>
          <xdr:colOff>200025</xdr:colOff>
          <xdr:row>7</xdr:row>
          <xdr:rowOff>314325</xdr:rowOff>
        </xdr:to>
        <xdr:sp macro="" textlink="">
          <xdr:nvSpPr>
            <xdr:cNvPr id="266265" name="Button 25" hidden="1">
              <a:extLst>
                <a:ext uri="{63B3BB69-23CF-44E3-9099-C40C66FF867C}">
                  <a14:compatExt spid="_x0000_s2662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verberg kolom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46</xdr:col>
          <xdr:colOff>0</xdr:colOff>
          <xdr:row>7</xdr:row>
          <xdr:rowOff>0</xdr:rowOff>
        </xdr:from>
        <xdr:to>
          <xdr:col>51</xdr:col>
          <xdr:colOff>200025</xdr:colOff>
          <xdr:row>7</xdr:row>
          <xdr:rowOff>314325</xdr:rowOff>
        </xdr:to>
        <xdr:sp macro="" textlink="">
          <xdr:nvSpPr>
            <xdr:cNvPr id="266266" name="Button 26" hidden="1">
              <a:extLst>
                <a:ext uri="{63B3BB69-23CF-44E3-9099-C40C66FF867C}">
                  <a14:compatExt spid="_x0000_s2662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verberg kolom</a:t>
              </a:r>
            </a:p>
          </xdr:txBody>
        </xdr:sp>
        <xdr:clientData fPrintsWithSheet="0"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161925</xdr:colOff>
          <xdr:row>5</xdr:row>
          <xdr:rowOff>0</xdr:rowOff>
        </xdr:from>
        <xdr:to>
          <xdr:col>2</xdr:col>
          <xdr:colOff>485775</xdr:colOff>
          <xdr:row>7</xdr:row>
          <xdr:rowOff>9525</xdr:rowOff>
        </xdr:to>
        <xdr:sp macro="" textlink="">
          <xdr:nvSpPr>
            <xdr:cNvPr id="269313" name="Button 1" hidden="1">
              <a:extLst>
                <a:ext uri="{63B3BB69-23CF-44E3-9099-C40C66FF867C}">
                  <a14:compatExt spid="_x0000_s2693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Resultaat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9525</xdr:colOff>
          <xdr:row>7</xdr:row>
          <xdr:rowOff>19050</xdr:rowOff>
        </xdr:from>
        <xdr:to>
          <xdr:col>8</xdr:col>
          <xdr:colOff>0</xdr:colOff>
          <xdr:row>7</xdr:row>
          <xdr:rowOff>190500</xdr:rowOff>
        </xdr:to>
        <xdr:sp macro="" textlink="">
          <xdr:nvSpPr>
            <xdr:cNvPr id="269314" name="Button 2" hidden="1">
              <a:extLst>
                <a:ext uri="{63B3BB69-23CF-44E3-9099-C40C66FF867C}">
                  <a14:compatExt spid="_x0000_s2693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Pnt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19050</xdr:colOff>
          <xdr:row>7</xdr:row>
          <xdr:rowOff>9525</xdr:rowOff>
        </xdr:from>
        <xdr:to>
          <xdr:col>16</xdr:col>
          <xdr:colOff>0</xdr:colOff>
          <xdr:row>7</xdr:row>
          <xdr:rowOff>161925</xdr:rowOff>
        </xdr:to>
        <xdr:sp macro="" textlink="">
          <xdr:nvSpPr>
            <xdr:cNvPr id="269315" name="Button 3" hidden="1">
              <a:extLst>
                <a:ext uri="{63B3BB69-23CF-44E3-9099-C40C66FF867C}">
                  <a14:compatExt spid="_x0000_s2693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Pnt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9525</xdr:colOff>
          <xdr:row>7</xdr:row>
          <xdr:rowOff>9525</xdr:rowOff>
        </xdr:from>
        <xdr:to>
          <xdr:col>24</xdr:col>
          <xdr:colOff>0</xdr:colOff>
          <xdr:row>7</xdr:row>
          <xdr:rowOff>190500</xdr:rowOff>
        </xdr:to>
        <xdr:sp macro="" textlink="">
          <xdr:nvSpPr>
            <xdr:cNvPr id="269316" name="Button 4" hidden="1">
              <a:extLst>
                <a:ext uri="{63B3BB69-23CF-44E3-9099-C40C66FF867C}">
                  <a14:compatExt spid="_x0000_s2693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Pnt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31</xdr:col>
          <xdr:colOff>9525</xdr:colOff>
          <xdr:row>7</xdr:row>
          <xdr:rowOff>9525</xdr:rowOff>
        </xdr:from>
        <xdr:to>
          <xdr:col>32</xdr:col>
          <xdr:colOff>0</xdr:colOff>
          <xdr:row>7</xdr:row>
          <xdr:rowOff>180975</xdr:rowOff>
        </xdr:to>
        <xdr:sp macro="" textlink="">
          <xdr:nvSpPr>
            <xdr:cNvPr id="269317" name="Button 5" hidden="1">
              <a:extLst>
                <a:ext uri="{63B3BB69-23CF-44E3-9099-C40C66FF867C}">
                  <a14:compatExt spid="_x0000_s2693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Pnt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64</xdr:col>
          <xdr:colOff>9525</xdr:colOff>
          <xdr:row>2</xdr:row>
          <xdr:rowOff>9525</xdr:rowOff>
        </xdr:from>
        <xdr:to>
          <xdr:col>66</xdr:col>
          <xdr:colOff>0</xdr:colOff>
          <xdr:row>4</xdr:row>
          <xdr:rowOff>0</xdr:rowOff>
        </xdr:to>
        <xdr:sp macro="" textlink="">
          <xdr:nvSpPr>
            <xdr:cNvPr id="269318" name="Button 6" hidden="1">
              <a:extLst>
                <a:ext uri="{63B3BB69-23CF-44E3-9099-C40C66FF867C}">
                  <a14:compatExt spid="_x0000_s2693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Scherm aanpassen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9525</xdr:colOff>
          <xdr:row>6</xdr:row>
          <xdr:rowOff>152400</xdr:rowOff>
        </xdr:from>
        <xdr:to>
          <xdr:col>13</xdr:col>
          <xdr:colOff>247650</xdr:colOff>
          <xdr:row>8</xdr:row>
          <xdr:rowOff>0</xdr:rowOff>
        </xdr:to>
        <xdr:sp macro="" textlink="">
          <xdr:nvSpPr>
            <xdr:cNvPr id="269319" name="Button 7" hidden="1">
              <a:extLst>
                <a:ext uri="{63B3BB69-23CF-44E3-9099-C40C66FF867C}">
                  <a14:compatExt spid="_x0000_s2693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pl.p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190500</xdr:colOff>
          <xdr:row>7</xdr:row>
          <xdr:rowOff>9525</xdr:rowOff>
        </xdr:from>
        <xdr:to>
          <xdr:col>21</xdr:col>
          <xdr:colOff>247650</xdr:colOff>
          <xdr:row>8</xdr:row>
          <xdr:rowOff>0</xdr:rowOff>
        </xdr:to>
        <xdr:sp macro="" textlink="">
          <xdr:nvSpPr>
            <xdr:cNvPr id="269320" name="Button 8" hidden="1">
              <a:extLst>
                <a:ext uri="{63B3BB69-23CF-44E3-9099-C40C66FF867C}">
                  <a14:compatExt spid="_x0000_s2693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pl.p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29</xdr:col>
          <xdr:colOff>0</xdr:colOff>
          <xdr:row>7</xdr:row>
          <xdr:rowOff>28575</xdr:rowOff>
        </xdr:from>
        <xdr:to>
          <xdr:col>30</xdr:col>
          <xdr:colOff>0</xdr:colOff>
          <xdr:row>8</xdr:row>
          <xdr:rowOff>0</xdr:rowOff>
        </xdr:to>
        <xdr:sp macro="" textlink="">
          <xdr:nvSpPr>
            <xdr:cNvPr id="269321" name="Button 9" hidden="1">
              <a:extLst>
                <a:ext uri="{63B3BB69-23CF-44E3-9099-C40C66FF867C}">
                  <a14:compatExt spid="_x0000_s2693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pl.p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37</xdr:col>
          <xdr:colOff>19050</xdr:colOff>
          <xdr:row>7</xdr:row>
          <xdr:rowOff>0</xdr:rowOff>
        </xdr:from>
        <xdr:to>
          <xdr:col>37</xdr:col>
          <xdr:colOff>238125</xdr:colOff>
          <xdr:row>7</xdr:row>
          <xdr:rowOff>314325</xdr:rowOff>
        </xdr:to>
        <xdr:sp macro="" textlink="">
          <xdr:nvSpPr>
            <xdr:cNvPr id="269322" name="Button 10" hidden="1">
              <a:extLst>
                <a:ext uri="{63B3BB69-23CF-44E3-9099-C40C66FF867C}">
                  <a14:compatExt spid="_x0000_s2693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pl.p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57</xdr:col>
          <xdr:colOff>0</xdr:colOff>
          <xdr:row>7</xdr:row>
          <xdr:rowOff>19050</xdr:rowOff>
        </xdr:from>
        <xdr:to>
          <xdr:col>60</xdr:col>
          <xdr:colOff>390525</xdr:colOff>
          <xdr:row>7</xdr:row>
          <xdr:rowOff>314325</xdr:rowOff>
        </xdr:to>
        <xdr:sp macro="" textlink="">
          <xdr:nvSpPr>
            <xdr:cNvPr id="269323" name="Button 11" hidden="1">
              <a:extLst>
                <a:ext uri="{63B3BB69-23CF-44E3-9099-C40C66FF867C}">
                  <a14:compatExt spid="_x0000_s2693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beste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61</xdr:col>
          <xdr:colOff>0</xdr:colOff>
          <xdr:row>7</xdr:row>
          <xdr:rowOff>28575</xdr:rowOff>
        </xdr:from>
        <xdr:to>
          <xdr:col>61</xdr:col>
          <xdr:colOff>0</xdr:colOff>
          <xdr:row>8</xdr:row>
          <xdr:rowOff>0</xdr:rowOff>
        </xdr:to>
        <xdr:sp macro="" textlink="">
          <xdr:nvSpPr>
            <xdr:cNvPr id="269324" name="Button 12" hidden="1">
              <a:extLst>
                <a:ext uri="{63B3BB69-23CF-44E3-9099-C40C66FF867C}">
                  <a14:compatExt spid="_x0000_s2693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punten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7</xdr:row>
          <xdr:rowOff>28575</xdr:rowOff>
        </xdr:from>
        <xdr:to>
          <xdr:col>1</xdr:col>
          <xdr:colOff>9525</xdr:colOff>
          <xdr:row>8</xdr:row>
          <xdr:rowOff>0</xdr:rowOff>
        </xdr:to>
        <xdr:sp macro="" textlink="">
          <xdr:nvSpPr>
            <xdr:cNvPr id="269325" name="Button 13" hidden="1">
              <a:extLst>
                <a:ext uri="{63B3BB69-23CF-44E3-9099-C40C66FF867C}">
                  <a14:compatExt spid="_x0000_s2693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Pl.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39</xdr:col>
          <xdr:colOff>9525</xdr:colOff>
          <xdr:row>7</xdr:row>
          <xdr:rowOff>9525</xdr:rowOff>
        </xdr:from>
        <xdr:to>
          <xdr:col>40</xdr:col>
          <xdr:colOff>0</xdr:colOff>
          <xdr:row>7</xdr:row>
          <xdr:rowOff>180975</xdr:rowOff>
        </xdr:to>
        <xdr:sp macro="" textlink="">
          <xdr:nvSpPr>
            <xdr:cNvPr id="269326" name="Button 14" hidden="1">
              <a:extLst>
                <a:ext uri="{63B3BB69-23CF-44E3-9099-C40C66FF867C}">
                  <a14:compatExt spid="_x0000_s2693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Pnt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45</xdr:col>
          <xdr:colOff>9525</xdr:colOff>
          <xdr:row>7</xdr:row>
          <xdr:rowOff>9525</xdr:rowOff>
        </xdr:from>
        <xdr:to>
          <xdr:col>45</xdr:col>
          <xdr:colOff>247650</xdr:colOff>
          <xdr:row>8</xdr:row>
          <xdr:rowOff>0</xdr:rowOff>
        </xdr:to>
        <xdr:sp macro="" textlink="">
          <xdr:nvSpPr>
            <xdr:cNvPr id="269327" name="Button 15" hidden="1">
              <a:extLst>
                <a:ext uri="{63B3BB69-23CF-44E3-9099-C40C66FF867C}">
                  <a14:compatExt spid="_x0000_s2693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pl.p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47</xdr:col>
          <xdr:colOff>9525</xdr:colOff>
          <xdr:row>7</xdr:row>
          <xdr:rowOff>9525</xdr:rowOff>
        </xdr:from>
        <xdr:to>
          <xdr:col>48</xdr:col>
          <xdr:colOff>0</xdr:colOff>
          <xdr:row>7</xdr:row>
          <xdr:rowOff>180975</xdr:rowOff>
        </xdr:to>
        <xdr:sp macro="" textlink="">
          <xdr:nvSpPr>
            <xdr:cNvPr id="269328" name="Button 16" hidden="1">
              <a:extLst>
                <a:ext uri="{63B3BB69-23CF-44E3-9099-C40C66FF867C}">
                  <a14:compatExt spid="_x0000_s2693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Pnt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53</xdr:col>
          <xdr:colOff>19050</xdr:colOff>
          <xdr:row>7</xdr:row>
          <xdr:rowOff>9525</xdr:rowOff>
        </xdr:from>
        <xdr:to>
          <xdr:col>53</xdr:col>
          <xdr:colOff>247650</xdr:colOff>
          <xdr:row>8</xdr:row>
          <xdr:rowOff>0</xdr:rowOff>
        </xdr:to>
        <xdr:sp macro="" textlink="">
          <xdr:nvSpPr>
            <xdr:cNvPr id="269329" name="Button 17" hidden="1">
              <a:extLst>
                <a:ext uri="{63B3BB69-23CF-44E3-9099-C40C66FF867C}">
                  <a14:compatExt spid="_x0000_s2693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pl.p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19050</xdr:colOff>
          <xdr:row>7</xdr:row>
          <xdr:rowOff>9525</xdr:rowOff>
        </xdr:from>
        <xdr:to>
          <xdr:col>11</xdr:col>
          <xdr:colOff>190500</xdr:colOff>
          <xdr:row>8</xdr:row>
          <xdr:rowOff>0</xdr:rowOff>
        </xdr:to>
        <xdr:sp macro="" textlink="">
          <xdr:nvSpPr>
            <xdr:cNvPr id="269330" name="Button 18" hidden="1">
              <a:extLst>
                <a:ext uri="{63B3BB69-23CF-44E3-9099-C40C66FF867C}">
                  <a14:compatExt spid="_x0000_s2693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verberg kolom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19050</xdr:colOff>
          <xdr:row>7</xdr:row>
          <xdr:rowOff>9525</xdr:rowOff>
        </xdr:from>
        <xdr:to>
          <xdr:col>19</xdr:col>
          <xdr:colOff>190500</xdr:colOff>
          <xdr:row>8</xdr:row>
          <xdr:rowOff>0</xdr:rowOff>
        </xdr:to>
        <xdr:sp macro="" textlink="">
          <xdr:nvSpPr>
            <xdr:cNvPr id="269331" name="Button 19" hidden="1">
              <a:extLst>
                <a:ext uri="{63B3BB69-23CF-44E3-9099-C40C66FF867C}">
                  <a14:compatExt spid="_x0000_s2693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verberg kolom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47625</xdr:colOff>
          <xdr:row>7</xdr:row>
          <xdr:rowOff>9525</xdr:rowOff>
        </xdr:from>
        <xdr:to>
          <xdr:col>27</xdr:col>
          <xdr:colOff>219075</xdr:colOff>
          <xdr:row>7</xdr:row>
          <xdr:rowOff>304800</xdr:rowOff>
        </xdr:to>
        <xdr:sp macro="" textlink="">
          <xdr:nvSpPr>
            <xdr:cNvPr id="269332" name="Button 20" hidden="1">
              <a:extLst>
                <a:ext uri="{63B3BB69-23CF-44E3-9099-C40C66FF867C}">
                  <a14:compatExt spid="_x0000_s2693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verberg kolom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0</xdr:colOff>
          <xdr:row>7</xdr:row>
          <xdr:rowOff>0</xdr:rowOff>
        </xdr:from>
        <xdr:to>
          <xdr:col>35</xdr:col>
          <xdr:colOff>200025</xdr:colOff>
          <xdr:row>7</xdr:row>
          <xdr:rowOff>314325</xdr:rowOff>
        </xdr:to>
        <xdr:sp macro="" textlink="">
          <xdr:nvSpPr>
            <xdr:cNvPr id="269333" name="Button 21" hidden="1">
              <a:extLst>
                <a:ext uri="{63B3BB69-23CF-44E3-9099-C40C66FF867C}">
                  <a14:compatExt spid="_x0000_s2693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verberg kolom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38</xdr:col>
          <xdr:colOff>0</xdr:colOff>
          <xdr:row>7</xdr:row>
          <xdr:rowOff>9525</xdr:rowOff>
        </xdr:from>
        <xdr:to>
          <xdr:col>38</xdr:col>
          <xdr:colOff>0</xdr:colOff>
          <xdr:row>8</xdr:row>
          <xdr:rowOff>0</xdr:rowOff>
        </xdr:to>
        <xdr:sp macro="" textlink="">
          <xdr:nvSpPr>
            <xdr:cNvPr id="269334" name="Button 22" hidden="1">
              <a:extLst>
                <a:ext uri="{63B3BB69-23CF-44E3-9099-C40C66FF867C}">
                  <a14:compatExt spid="_x0000_s2693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verberg ex. 18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46</xdr:col>
          <xdr:colOff>0</xdr:colOff>
          <xdr:row>7</xdr:row>
          <xdr:rowOff>0</xdr:rowOff>
        </xdr:from>
        <xdr:to>
          <xdr:col>46</xdr:col>
          <xdr:colOff>0</xdr:colOff>
          <xdr:row>7</xdr:row>
          <xdr:rowOff>314325</xdr:rowOff>
        </xdr:to>
        <xdr:sp macro="" textlink="">
          <xdr:nvSpPr>
            <xdr:cNvPr id="269335" name="Button 23" hidden="1">
              <a:extLst>
                <a:ext uri="{63B3BB69-23CF-44E3-9099-C40C66FF867C}">
                  <a14:compatExt spid="_x0000_s2693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verberg ex. 18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7</xdr:row>
          <xdr:rowOff>9525</xdr:rowOff>
        </xdr:from>
        <xdr:to>
          <xdr:col>3</xdr:col>
          <xdr:colOff>0</xdr:colOff>
          <xdr:row>7</xdr:row>
          <xdr:rowOff>190500</xdr:rowOff>
        </xdr:to>
        <xdr:sp macro="" textlink="">
          <xdr:nvSpPr>
            <xdr:cNvPr id="269336" name="Button 24" hidden="1">
              <a:extLst>
                <a:ext uri="{63B3BB69-23CF-44E3-9099-C40C66FF867C}">
                  <a14:compatExt spid="_x0000_s2693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Sortering Naam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38</xdr:col>
          <xdr:colOff>0</xdr:colOff>
          <xdr:row>7</xdr:row>
          <xdr:rowOff>0</xdr:rowOff>
        </xdr:from>
        <xdr:to>
          <xdr:col>43</xdr:col>
          <xdr:colOff>200025</xdr:colOff>
          <xdr:row>7</xdr:row>
          <xdr:rowOff>314325</xdr:rowOff>
        </xdr:to>
        <xdr:sp macro="" textlink="">
          <xdr:nvSpPr>
            <xdr:cNvPr id="269337" name="Button 25" hidden="1">
              <a:extLst>
                <a:ext uri="{63B3BB69-23CF-44E3-9099-C40C66FF867C}">
                  <a14:compatExt spid="_x0000_s2693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verberg kolom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46</xdr:col>
          <xdr:colOff>0</xdr:colOff>
          <xdr:row>7</xdr:row>
          <xdr:rowOff>0</xdr:rowOff>
        </xdr:from>
        <xdr:to>
          <xdr:col>51</xdr:col>
          <xdr:colOff>200025</xdr:colOff>
          <xdr:row>7</xdr:row>
          <xdr:rowOff>314325</xdr:rowOff>
        </xdr:to>
        <xdr:sp macro="" textlink="">
          <xdr:nvSpPr>
            <xdr:cNvPr id="269338" name="Button 26" hidden="1">
              <a:extLst>
                <a:ext uri="{63B3BB69-23CF-44E3-9099-C40C66FF867C}">
                  <a14:compatExt spid="_x0000_s2693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verberg kolom</a:t>
              </a:r>
            </a:p>
          </xdr:txBody>
        </xdr:sp>
        <xdr:clientData fPrintsWithSheet="0"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161925</xdr:colOff>
          <xdr:row>5</xdr:row>
          <xdr:rowOff>0</xdr:rowOff>
        </xdr:from>
        <xdr:to>
          <xdr:col>2</xdr:col>
          <xdr:colOff>485775</xdr:colOff>
          <xdr:row>7</xdr:row>
          <xdr:rowOff>9525</xdr:rowOff>
        </xdr:to>
        <xdr:sp macro="" textlink="">
          <xdr:nvSpPr>
            <xdr:cNvPr id="295937" name="Button 1" hidden="1">
              <a:extLst>
                <a:ext uri="{63B3BB69-23CF-44E3-9099-C40C66FF867C}">
                  <a14:compatExt spid="_x0000_s2959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Resultaat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9525</xdr:colOff>
          <xdr:row>7</xdr:row>
          <xdr:rowOff>19050</xdr:rowOff>
        </xdr:from>
        <xdr:to>
          <xdr:col>8</xdr:col>
          <xdr:colOff>0</xdr:colOff>
          <xdr:row>7</xdr:row>
          <xdr:rowOff>190500</xdr:rowOff>
        </xdr:to>
        <xdr:sp macro="" textlink="">
          <xdr:nvSpPr>
            <xdr:cNvPr id="295938" name="Button 2" hidden="1">
              <a:extLst>
                <a:ext uri="{63B3BB69-23CF-44E3-9099-C40C66FF867C}">
                  <a14:compatExt spid="_x0000_s2959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Pnt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19050</xdr:colOff>
          <xdr:row>7</xdr:row>
          <xdr:rowOff>9525</xdr:rowOff>
        </xdr:from>
        <xdr:to>
          <xdr:col>16</xdr:col>
          <xdr:colOff>0</xdr:colOff>
          <xdr:row>7</xdr:row>
          <xdr:rowOff>161925</xdr:rowOff>
        </xdr:to>
        <xdr:sp macro="" textlink="">
          <xdr:nvSpPr>
            <xdr:cNvPr id="295939" name="Button 3" hidden="1">
              <a:extLst>
                <a:ext uri="{63B3BB69-23CF-44E3-9099-C40C66FF867C}">
                  <a14:compatExt spid="_x0000_s2959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Pnt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9525</xdr:colOff>
          <xdr:row>7</xdr:row>
          <xdr:rowOff>9525</xdr:rowOff>
        </xdr:from>
        <xdr:to>
          <xdr:col>24</xdr:col>
          <xdr:colOff>0</xdr:colOff>
          <xdr:row>7</xdr:row>
          <xdr:rowOff>190500</xdr:rowOff>
        </xdr:to>
        <xdr:sp macro="" textlink="">
          <xdr:nvSpPr>
            <xdr:cNvPr id="295940" name="Button 4" hidden="1">
              <a:extLst>
                <a:ext uri="{63B3BB69-23CF-44E3-9099-C40C66FF867C}">
                  <a14:compatExt spid="_x0000_s2959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Pnt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31</xdr:col>
          <xdr:colOff>9525</xdr:colOff>
          <xdr:row>7</xdr:row>
          <xdr:rowOff>9525</xdr:rowOff>
        </xdr:from>
        <xdr:to>
          <xdr:col>32</xdr:col>
          <xdr:colOff>0</xdr:colOff>
          <xdr:row>7</xdr:row>
          <xdr:rowOff>180975</xdr:rowOff>
        </xdr:to>
        <xdr:sp macro="" textlink="">
          <xdr:nvSpPr>
            <xdr:cNvPr id="295941" name="Button 5" hidden="1">
              <a:extLst>
                <a:ext uri="{63B3BB69-23CF-44E3-9099-C40C66FF867C}">
                  <a14:compatExt spid="_x0000_s2959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Pnt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64</xdr:col>
          <xdr:colOff>9525</xdr:colOff>
          <xdr:row>2</xdr:row>
          <xdr:rowOff>9525</xdr:rowOff>
        </xdr:from>
        <xdr:to>
          <xdr:col>66</xdr:col>
          <xdr:colOff>0</xdr:colOff>
          <xdr:row>4</xdr:row>
          <xdr:rowOff>0</xdr:rowOff>
        </xdr:to>
        <xdr:sp macro="" textlink="">
          <xdr:nvSpPr>
            <xdr:cNvPr id="295942" name="Button 6" hidden="1">
              <a:extLst>
                <a:ext uri="{63B3BB69-23CF-44E3-9099-C40C66FF867C}">
                  <a14:compatExt spid="_x0000_s2959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Scherm aanpassen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9525</xdr:colOff>
          <xdr:row>6</xdr:row>
          <xdr:rowOff>152400</xdr:rowOff>
        </xdr:from>
        <xdr:to>
          <xdr:col>13</xdr:col>
          <xdr:colOff>247650</xdr:colOff>
          <xdr:row>8</xdr:row>
          <xdr:rowOff>0</xdr:rowOff>
        </xdr:to>
        <xdr:sp macro="" textlink="">
          <xdr:nvSpPr>
            <xdr:cNvPr id="295943" name="Button 7" hidden="1">
              <a:extLst>
                <a:ext uri="{63B3BB69-23CF-44E3-9099-C40C66FF867C}">
                  <a14:compatExt spid="_x0000_s2959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pl.p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190500</xdr:colOff>
          <xdr:row>7</xdr:row>
          <xdr:rowOff>9525</xdr:rowOff>
        </xdr:from>
        <xdr:to>
          <xdr:col>21</xdr:col>
          <xdr:colOff>247650</xdr:colOff>
          <xdr:row>8</xdr:row>
          <xdr:rowOff>0</xdr:rowOff>
        </xdr:to>
        <xdr:sp macro="" textlink="">
          <xdr:nvSpPr>
            <xdr:cNvPr id="295944" name="Button 8" hidden="1">
              <a:extLst>
                <a:ext uri="{63B3BB69-23CF-44E3-9099-C40C66FF867C}">
                  <a14:compatExt spid="_x0000_s2959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pl.p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29</xdr:col>
          <xdr:colOff>0</xdr:colOff>
          <xdr:row>7</xdr:row>
          <xdr:rowOff>28575</xdr:rowOff>
        </xdr:from>
        <xdr:to>
          <xdr:col>30</xdr:col>
          <xdr:colOff>0</xdr:colOff>
          <xdr:row>8</xdr:row>
          <xdr:rowOff>0</xdr:rowOff>
        </xdr:to>
        <xdr:sp macro="" textlink="">
          <xdr:nvSpPr>
            <xdr:cNvPr id="295945" name="Button 9" hidden="1">
              <a:extLst>
                <a:ext uri="{63B3BB69-23CF-44E3-9099-C40C66FF867C}">
                  <a14:compatExt spid="_x0000_s2959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pl.p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37</xdr:col>
          <xdr:colOff>19050</xdr:colOff>
          <xdr:row>7</xdr:row>
          <xdr:rowOff>0</xdr:rowOff>
        </xdr:from>
        <xdr:to>
          <xdr:col>37</xdr:col>
          <xdr:colOff>238125</xdr:colOff>
          <xdr:row>7</xdr:row>
          <xdr:rowOff>314325</xdr:rowOff>
        </xdr:to>
        <xdr:sp macro="" textlink="">
          <xdr:nvSpPr>
            <xdr:cNvPr id="295946" name="Button 10" hidden="1">
              <a:extLst>
                <a:ext uri="{63B3BB69-23CF-44E3-9099-C40C66FF867C}">
                  <a14:compatExt spid="_x0000_s2959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pl.p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57</xdr:col>
          <xdr:colOff>0</xdr:colOff>
          <xdr:row>7</xdr:row>
          <xdr:rowOff>19050</xdr:rowOff>
        </xdr:from>
        <xdr:to>
          <xdr:col>60</xdr:col>
          <xdr:colOff>390525</xdr:colOff>
          <xdr:row>7</xdr:row>
          <xdr:rowOff>314325</xdr:rowOff>
        </xdr:to>
        <xdr:sp macro="" textlink="">
          <xdr:nvSpPr>
            <xdr:cNvPr id="295947" name="Button 11" hidden="1">
              <a:extLst>
                <a:ext uri="{63B3BB69-23CF-44E3-9099-C40C66FF867C}">
                  <a14:compatExt spid="_x0000_s2959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beste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61</xdr:col>
          <xdr:colOff>0</xdr:colOff>
          <xdr:row>7</xdr:row>
          <xdr:rowOff>28575</xdr:rowOff>
        </xdr:from>
        <xdr:to>
          <xdr:col>61</xdr:col>
          <xdr:colOff>0</xdr:colOff>
          <xdr:row>8</xdr:row>
          <xdr:rowOff>0</xdr:rowOff>
        </xdr:to>
        <xdr:sp macro="" textlink="">
          <xdr:nvSpPr>
            <xdr:cNvPr id="295948" name="Button 12" hidden="1">
              <a:extLst>
                <a:ext uri="{63B3BB69-23CF-44E3-9099-C40C66FF867C}">
                  <a14:compatExt spid="_x0000_s2959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punten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7</xdr:row>
          <xdr:rowOff>28575</xdr:rowOff>
        </xdr:from>
        <xdr:to>
          <xdr:col>1</xdr:col>
          <xdr:colOff>9525</xdr:colOff>
          <xdr:row>8</xdr:row>
          <xdr:rowOff>0</xdr:rowOff>
        </xdr:to>
        <xdr:sp macro="" textlink="">
          <xdr:nvSpPr>
            <xdr:cNvPr id="295949" name="Button 13" hidden="1">
              <a:extLst>
                <a:ext uri="{63B3BB69-23CF-44E3-9099-C40C66FF867C}">
                  <a14:compatExt spid="_x0000_s2959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Pl.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39</xdr:col>
          <xdr:colOff>9525</xdr:colOff>
          <xdr:row>7</xdr:row>
          <xdr:rowOff>9525</xdr:rowOff>
        </xdr:from>
        <xdr:to>
          <xdr:col>40</xdr:col>
          <xdr:colOff>0</xdr:colOff>
          <xdr:row>7</xdr:row>
          <xdr:rowOff>180975</xdr:rowOff>
        </xdr:to>
        <xdr:sp macro="" textlink="">
          <xdr:nvSpPr>
            <xdr:cNvPr id="295950" name="Button 14" hidden="1">
              <a:extLst>
                <a:ext uri="{63B3BB69-23CF-44E3-9099-C40C66FF867C}">
                  <a14:compatExt spid="_x0000_s2959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Pnt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45</xdr:col>
          <xdr:colOff>9525</xdr:colOff>
          <xdr:row>7</xdr:row>
          <xdr:rowOff>9525</xdr:rowOff>
        </xdr:from>
        <xdr:to>
          <xdr:col>45</xdr:col>
          <xdr:colOff>247650</xdr:colOff>
          <xdr:row>8</xdr:row>
          <xdr:rowOff>0</xdr:rowOff>
        </xdr:to>
        <xdr:sp macro="" textlink="">
          <xdr:nvSpPr>
            <xdr:cNvPr id="295951" name="Button 15" hidden="1">
              <a:extLst>
                <a:ext uri="{63B3BB69-23CF-44E3-9099-C40C66FF867C}">
                  <a14:compatExt spid="_x0000_s2959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pl.p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47</xdr:col>
          <xdr:colOff>9525</xdr:colOff>
          <xdr:row>7</xdr:row>
          <xdr:rowOff>9525</xdr:rowOff>
        </xdr:from>
        <xdr:to>
          <xdr:col>48</xdr:col>
          <xdr:colOff>0</xdr:colOff>
          <xdr:row>7</xdr:row>
          <xdr:rowOff>180975</xdr:rowOff>
        </xdr:to>
        <xdr:sp macro="" textlink="">
          <xdr:nvSpPr>
            <xdr:cNvPr id="295952" name="Button 16" hidden="1">
              <a:extLst>
                <a:ext uri="{63B3BB69-23CF-44E3-9099-C40C66FF867C}">
                  <a14:compatExt spid="_x0000_s2959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Pnt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53</xdr:col>
          <xdr:colOff>19050</xdr:colOff>
          <xdr:row>7</xdr:row>
          <xdr:rowOff>9525</xdr:rowOff>
        </xdr:from>
        <xdr:to>
          <xdr:col>53</xdr:col>
          <xdr:colOff>247650</xdr:colOff>
          <xdr:row>8</xdr:row>
          <xdr:rowOff>0</xdr:rowOff>
        </xdr:to>
        <xdr:sp macro="" textlink="">
          <xdr:nvSpPr>
            <xdr:cNvPr id="295953" name="Button 17" hidden="1">
              <a:extLst>
                <a:ext uri="{63B3BB69-23CF-44E3-9099-C40C66FF867C}">
                  <a14:compatExt spid="_x0000_s2959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pl.p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19050</xdr:colOff>
          <xdr:row>7</xdr:row>
          <xdr:rowOff>9525</xdr:rowOff>
        </xdr:from>
        <xdr:to>
          <xdr:col>11</xdr:col>
          <xdr:colOff>190500</xdr:colOff>
          <xdr:row>8</xdr:row>
          <xdr:rowOff>0</xdr:rowOff>
        </xdr:to>
        <xdr:sp macro="" textlink="">
          <xdr:nvSpPr>
            <xdr:cNvPr id="295954" name="Button 18" hidden="1">
              <a:extLst>
                <a:ext uri="{63B3BB69-23CF-44E3-9099-C40C66FF867C}">
                  <a14:compatExt spid="_x0000_s2959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verberg kolom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19050</xdr:colOff>
          <xdr:row>7</xdr:row>
          <xdr:rowOff>9525</xdr:rowOff>
        </xdr:from>
        <xdr:to>
          <xdr:col>19</xdr:col>
          <xdr:colOff>190500</xdr:colOff>
          <xdr:row>8</xdr:row>
          <xdr:rowOff>0</xdr:rowOff>
        </xdr:to>
        <xdr:sp macro="" textlink="">
          <xdr:nvSpPr>
            <xdr:cNvPr id="295955" name="Button 19" hidden="1">
              <a:extLst>
                <a:ext uri="{63B3BB69-23CF-44E3-9099-C40C66FF867C}">
                  <a14:compatExt spid="_x0000_s2959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verberg kolom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47625</xdr:colOff>
          <xdr:row>7</xdr:row>
          <xdr:rowOff>9525</xdr:rowOff>
        </xdr:from>
        <xdr:to>
          <xdr:col>27</xdr:col>
          <xdr:colOff>219075</xdr:colOff>
          <xdr:row>7</xdr:row>
          <xdr:rowOff>304800</xdr:rowOff>
        </xdr:to>
        <xdr:sp macro="" textlink="">
          <xdr:nvSpPr>
            <xdr:cNvPr id="295956" name="Button 20" hidden="1">
              <a:extLst>
                <a:ext uri="{63B3BB69-23CF-44E3-9099-C40C66FF867C}">
                  <a14:compatExt spid="_x0000_s2959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verberg kolom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0</xdr:colOff>
          <xdr:row>7</xdr:row>
          <xdr:rowOff>0</xdr:rowOff>
        </xdr:from>
        <xdr:to>
          <xdr:col>35</xdr:col>
          <xdr:colOff>200025</xdr:colOff>
          <xdr:row>7</xdr:row>
          <xdr:rowOff>314325</xdr:rowOff>
        </xdr:to>
        <xdr:sp macro="" textlink="">
          <xdr:nvSpPr>
            <xdr:cNvPr id="295957" name="Button 21" hidden="1">
              <a:extLst>
                <a:ext uri="{63B3BB69-23CF-44E3-9099-C40C66FF867C}">
                  <a14:compatExt spid="_x0000_s2959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verberg kolom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38</xdr:col>
          <xdr:colOff>0</xdr:colOff>
          <xdr:row>7</xdr:row>
          <xdr:rowOff>9525</xdr:rowOff>
        </xdr:from>
        <xdr:to>
          <xdr:col>38</xdr:col>
          <xdr:colOff>0</xdr:colOff>
          <xdr:row>8</xdr:row>
          <xdr:rowOff>0</xdr:rowOff>
        </xdr:to>
        <xdr:sp macro="" textlink="">
          <xdr:nvSpPr>
            <xdr:cNvPr id="295958" name="Button 22" hidden="1">
              <a:extLst>
                <a:ext uri="{63B3BB69-23CF-44E3-9099-C40C66FF867C}">
                  <a14:compatExt spid="_x0000_s2959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verberg ex. 18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46</xdr:col>
          <xdr:colOff>0</xdr:colOff>
          <xdr:row>7</xdr:row>
          <xdr:rowOff>0</xdr:rowOff>
        </xdr:from>
        <xdr:to>
          <xdr:col>46</xdr:col>
          <xdr:colOff>0</xdr:colOff>
          <xdr:row>7</xdr:row>
          <xdr:rowOff>314325</xdr:rowOff>
        </xdr:to>
        <xdr:sp macro="" textlink="">
          <xdr:nvSpPr>
            <xdr:cNvPr id="295959" name="Button 23" hidden="1">
              <a:extLst>
                <a:ext uri="{63B3BB69-23CF-44E3-9099-C40C66FF867C}">
                  <a14:compatExt spid="_x0000_s2959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verberg ex. 18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7</xdr:row>
          <xdr:rowOff>9525</xdr:rowOff>
        </xdr:from>
        <xdr:to>
          <xdr:col>3</xdr:col>
          <xdr:colOff>0</xdr:colOff>
          <xdr:row>7</xdr:row>
          <xdr:rowOff>190500</xdr:rowOff>
        </xdr:to>
        <xdr:sp macro="" textlink="">
          <xdr:nvSpPr>
            <xdr:cNvPr id="295960" name="Button 24" hidden="1">
              <a:extLst>
                <a:ext uri="{63B3BB69-23CF-44E3-9099-C40C66FF867C}">
                  <a14:compatExt spid="_x0000_s2959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Sortering Naam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38</xdr:col>
          <xdr:colOff>0</xdr:colOff>
          <xdr:row>7</xdr:row>
          <xdr:rowOff>0</xdr:rowOff>
        </xdr:from>
        <xdr:to>
          <xdr:col>43</xdr:col>
          <xdr:colOff>200025</xdr:colOff>
          <xdr:row>7</xdr:row>
          <xdr:rowOff>314325</xdr:rowOff>
        </xdr:to>
        <xdr:sp macro="" textlink="">
          <xdr:nvSpPr>
            <xdr:cNvPr id="295961" name="Button 25" hidden="1">
              <a:extLst>
                <a:ext uri="{63B3BB69-23CF-44E3-9099-C40C66FF867C}">
                  <a14:compatExt spid="_x0000_s2959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verberg kolom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46</xdr:col>
          <xdr:colOff>0</xdr:colOff>
          <xdr:row>7</xdr:row>
          <xdr:rowOff>0</xdr:rowOff>
        </xdr:from>
        <xdr:to>
          <xdr:col>51</xdr:col>
          <xdr:colOff>200025</xdr:colOff>
          <xdr:row>7</xdr:row>
          <xdr:rowOff>314325</xdr:rowOff>
        </xdr:to>
        <xdr:sp macro="" textlink="">
          <xdr:nvSpPr>
            <xdr:cNvPr id="295962" name="Button 26" hidden="1">
              <a:extLst>
                <a:ext uri="{63B3BB69-23CF-44E3-9099-C40C66FF867C}">
                  <a14:compatExt spid="_x0000_s2959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verberg kolom</a:t>
              </a:r>
            </a:p>
          </xdr:txBody>
        </xdr:sp>
        <xdr:clientData fPrintsWithSheet="0"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161925</xdr:colOff>
          <xdr:row>5</xdr:row>
          <xdr:rowOff>0</xdr:rowOff>
        </xdr:from>
        <xdr:to>
          <xdr:col>2</xdr:col>
          <xdr:colOff>485775</xdr:colOff>
          <xdr:row>7</xdr:row>
          <xdr:rowOff>9525</xdr:rowOff>
        </xdr:to>
        <xdr:sp macro="" textlink="">
          <xdr:nvSpPr>
            <xdr:cNvPr id="159745" name="Button 1" hidden="1">
              <a:extLst>
                <a:ext uri="{63B3BB69-23CF-44E3-9099-C40C66FF867C}">
                  <a14:compatExt spid="_x0000_s1597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Resultaat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9525</xdr:colOff>
          <xdr:row>7</xdr:row>
          <xdr:rowOff>19050</xdr:rowOff>
        </xdr:from>
        <xdr:to>
          <xdr:col>8</xdr:col>
          <xdr:colOff>0</xdr:colOff>
          <xdr:row>7</xdr:row>
          <xdr:rowOff>190500</xdr:rowOff>
        </xdr:to>
        <xdr:sp macro="" textlink="">
          <xdr:nvSpPr>
            <xdr:cNvPr id="159746" name="Button 2" hidden="1">
              <a:extLst>
                <a:ext uri="{63B3BB69-23CF-44E3-9099-C40C66FF867C}">
                  <a14:compatExt spid="_x0000_s1597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Pnt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19050</xdr:colOff>
          <xdr:row>7</xdr:row>
          <xdr:rowOff>9525</xdr:rowOff>
        </xdr:from>
        <xdr:to>
          <xdr:col>16</xdr:col>
          <xdr:colOff>0</xdr:colOff>
          <xdr:row>7</xdr:row>
          <xdr:rowOff>161925</xdr:rowOff>
        </xdr:to>
        <xdr:sp macro="" textlink="">
          <xdr:nvSpPr>
            <xdr:cNvPr id="159747" name="Button 3" hidden="1">
              <a:extLst>
                <a:ext uri="{63B3BB69-23CF-44E3-9099-C40C66FF867C}">
                  <a14:compatExt spid="_x0000_s1597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Pnt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9525</xdr:colOff>
          <xdr:row>7</xdr:row>
          <xdr:rowOff>9525</xdr:rowOff>
        </xdr:from>
        <xdr:to>
          <xdr:col>24</xdr:col>
          <xdr:colOff>0</xdr:colOff>
          <xdr:row>7</xdr:row>
          <xdr:rowOff>190500</xdr:rowOff>
        </xdr:to>
        <xdr:sp macro="" textlink="">
          <xdr:nvSpPr>
            <xdr:cNvPr id="159748" name="Button 4" hidden="1">
              <a:extLst>
                <a:ext uri="{63B3BB69-23CF-44E3-9099-C40C66FF867C}">
                  <a14:compatExt spid="_x0000_s1597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Pnt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31</xdr:col>
          <xdr:colOff>9525</xdr:colOff>
          <xdr:row>7</xdr:row>
          <xdr:rowOff>9525</xdr:rowOff>
        </xdr:from>
        <xdr:to>
          <xdr:col>32</xdr:col>
          <xdr:colOff>0</xdr:colOff>
          <xdr:row>7</xdr:row>
          <xdr:rowOff>180975</xdr:rowOff>
        </xdr:to>
        <xdr:sp macro="" textlink="">
          <xdr:nvSpPr>
            <xdr:cNvPr id="159749" name="Button 5" hidden="1">
              <a:extLst>
                <a:ext uri="{63B3BB69-23CF-44E3-9099-C40C66FF867C}">
                  <a14:compatExt spid="_x0000_s1597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Pnt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65</xdr:col>
          <xdr:colOff>9525</xdr:colOff>
          <xdr:row>2</xdr:row>
          <xdr:rowOff>9525</xdr:rowOff>
        </xdr:from>
        <xdr:to>
          <xdr:col>66</xdr:col>
          <xdr:colOff>0</xdr:colOff>
          <xdr:row>4</xdr:row>
          <xdr:rowOff>0</xdr:rowOff>
        </xdr:to>
        <xdr:sp macro="" textlink="">
          <xdr:nvSpPr>
            <xdr:cNvPr id="159750" name="Button 6" hidden="1">
              <a:extLst>
                <a:ext uri="{63B3BB69-23CF-44E3-9099-C40C66FF867C}">
                  <a14:compatExt spid="_x0000_s1597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Scherm aanpasen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9525</xdr:colOff>
          <xdr:row>6</xdr:row>
          <xdr:rowOff>152400</xdr:rowOff>
        </xdr:from>
        <xdr:to>
          <xdr:col>13</xdr:col>
          <xdr:colOff>247650</xdr:colOff>
          <xdr:row>8</xdr:row>
          <xdr:rowOff>0</xdr:rowOff>
        </xdr:to>
        <xdr:sp macro="" textlink="">
          <xdr:nvSpPr>
            <xdr:cNvPr id="159751" name="Button 7" hidden="1">
              <a:extLst>
                <a:ext uri="{63B3BB69-23CF-44E3-9099-C40C66FF867C}">
                  <a14:compatExt spid="_x0000_s1597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pl.p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190500</xdr:colOff>
          <xdr:row>7</xdr:row>
          <xdr:rowOff>9525</xdr:rowOff>
        </xdr:from>
        <xdr:to>
          <xdr:col>21</xdr:col>
          <xdr:colOff>247650</xdr:colOff>
          <xdr:row>8</xdr:row>
          <xdr:rowOff>0</xdr:rowOff>
        </xdr:to>
        <xdr:sp macro="" textlink="">
          <xdr:nvSpPr>
            <xdr:cNvPr id="159752" name="Button 8" hidden="1">
              <a:extLst>
                <a:ext uri="{63B3BB69-23CF-44E3-9099-C40C66FF867C}">
                  <a14:compatExt spid="_x0000_s1597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pl.p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29</xdr:col>
          <xdr:colOff>0</xdr:colOff>
          <xdr:row>7</xdr:row>
          <xdr:rowOff>28575</xdr:rowOff>
        </xdr:from>
        <xdr:to>
          <xdr:col>30</xdr:col>
          <xdr:colOff>0</xdr:colOff>
          <xdr:row>8</xdr:row>
          <xdr:rowOff>0</xdr:rowOff>
        </xdr:to>
        <xdr:sp macro="" textlink="">
          <xdr:nvSpPr>
            <xdr:cNvPr id="159753" name="Button 9" hidden="1">
              <a:extLst>
                <a:ext uri="{63B3BB69-23CF-44E3-9099-C40C66FF867C}">
                  <a14:compatExt spid="_x0000_s1597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pl.p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57</xdr:col>
          <xdr:colOff>0</xdr:colOff>
          <xdr:row>7</xdr:row>
          <xdr:rowOff>19050</xdr:rowOff>
        </xdr:from>
        <xdr:to>
          <xdr:col>60</xdr:col>
          <xdr:colOff>390525</xdr:colOff>
          <xdr:row>7</xdr:row>
          <xdr:rowOff>314325</xdr:rowOff>
        </xdr:to>
        <xdr:sp macro="" textlink="">
          <xdr:nvSpPr>
            <xdr:cNvPr id="159755" name="Button 11" hidden="1">
              <a:extLst>
                <a:ext uri="{63B3BB69-23CF-44E3-9099-C40C66FF867C}">
                  <a14:compatExt spid="_x0000_s1597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beste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61</xdr:col>
          <xdr:colOff>9525</xdr:colOff>
          <xdr:row>7</xdr:row>
          <xdr:rowOff>28575</xdr:rowOff>
        </xdr:from>
        <xdr:to>
          <xdr:col>61</xdr:col>
          <xdr:colOff>381000</xdr:colOff>
          <xdr:row>8</xdr:row>
          <xdr:rowOff>0</xdr:rowOff>
        </xdr:to>
        <xdr:sp macro="" textlink="">
          <xdr:nvSpPr>
            <xdr:cNvPr id="159756" name="Button 12" hidden="1">
              <a:extLst>
                <a:ext uri="{63B3BB69-23CF-44E3-9099-C40C66FF867C}">
                  <a14:compatExt spid="_x0000_s1597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punten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7</xdr:row>
          <xdr:rowOff>28575</xdr:rowOff>
        </xdr:from>
        <xdr:to>
          <xdr:col>1</xdr:col>
          <xdr:colOff>9525</xdr:colOff>
          <xdr:row>8</xdr:row>
          <xdr:rowOff>0</xdr:rowOff>
        </xdr:to>
        <xdr:sp macro="" textlink="">
          <xdr:nvSpPr>
            <xdr:cNvPr id="159757" name="Button 13" hidden="1">
              <a:extLst>
                <a:ext uri="{63B3BB69-23CF-44E3-9099-C40C66FF867C}">
                  <a14:compatExt spid="_x0000_s1597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Pl.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39</xdr:col>
          <xdr:colOff>9525</xdr:colOff>
          <xdr:row>7</xdr:row>
          <xdr:rowOff>9525</xdr:rowOff>
        </xdr:from>
        <xdr:to>
          <xdr:col>40</xdr:col>
          <xdr:colOff>0</xdr:colOff>
          <xdr:row>7</xdr:row>
          <xdr:rowOff>180975</xdr:rowOff>
        </xdr:to>
        <xdr:sp macro="" textlink="">
          <xdr:nvSpPr>
            <xdr:cNvPr id="159758" name="Button 14" hidden="1">
              <a:extLst>
                <a:ext uri="{63B3BB69-23CF-44E3-9099-C40C66FF867C}">
                  <a14:compatExt spid="_x0000_s1597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Pnt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47</xdr:col>
          <xdr:colOff>9525</xdr:colOff>
          <xdr:row>7</xdr:row>
          <xdr:rowOff>9525</xdr:rowOff>
        </xdr:from>
        <xdr:to>
          <xdr:col>48</xdr:col>
          <xdr:colOff>0</xdr:colOff>
          <xdr:row>7</xdr:row>
          <xdr:rowOff>180975</xdr:rowOff>
        </xdr:to>
        <xdr:sp macro="" textlink="">
          <xdr:nvSpPr>
            <xdr:cNvPr id="159760" name="Button 16" hidden="1">
              <a:extLst>
                <a:ext uri="{63B3BB69-23CF-44E3-9099-C40C66FF867C}">
                  <a14:compatExt spid="_x0000_s1597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Pnt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19050</xdr:colOff>
          <xdr:row>7</xdr:row>
          <xdr:rowOff>9525</xdr:rowOff>
        </xdr:from>
        <xdr:to>
          <xdr:col>11</xdr:col>
          <xdr:colOff>190500</xdr:colOff>
          <xdr:row>8</xdr:row>
          <xdr:rowOff>0</xdr:rowOff>
        </xdr:to>
        <xdr:sp macro="" textlink="">
          <xdr:nvSpPr>
            <xdr:cNvPr id="159762" name="Button 18" hidden="1">
              <a:extLst>
                <a:ext uri="{63B3BB69-23CF-44E3-9099-C40C66FF867C}">
                  <a14:compatExt spid="_x0000_s1597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verberg kolom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657225</xdr:colOff>
          <xdr:row>5</xdr:row>
          <xdr:rowOff>0</xdr:rowOff>
        </xdr:from>
        <xdr:to>
          <xdr:col>5</xdr:col>
          <xdr:colOff>0</xdr:colOff>
          <xdr:row>6</xdr:row>
          <xdr:rowOff>152400</xdr:rowOff>
        </xdr:to>
        <xdr:sp macro="" textlink="">
          <xdr:nvSpPr>
            <xdr:cNvPr id="159768" name="Button 24" hidden="1">
              <a:extLst>
                <a:ext uri="{63B3BB69-23CF-44E3-9099-C40C66FF867C}">
                  <a14:compatExt spid="_x0000_s1597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Opbouwen handicap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7</xdr:row>
          <xdr:rowOff>9525</xdr:rowOff>
        </xdr:from>
        <xdr:to>
          <xdr:col>3</xdr:col>
          <xdr:colOff>0</xdr:colOff>
          <xdr:row>7</xdr:row>
          <xdr:rowOff>190500</xdr:rowOff>
        </xdr:to>
        <xdr:sp macro="" textlink="">
          <xdr:nvSpPr>
            <xdr:cNvPr id="159769" name="Button 25" hidden="1">
              <a:extLst>
                <a:ext uri="{63B3BB69-23CF-44E3-9099-C40C66FF867C}">
                  <a14:compatExt spid="_x0000_s1597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Sortering Naam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19050</xdr:colOff>
          <xdr:row>7</xdr:row>
          <xdr:rowOff>9525</xdr:rowOff>
        </xdr:from>
        <xdr:to>
          <xdr:col>19</xdr:col>
          <xdr:colOff>190500</xdr:colOff>
          <xdr:row>8</xdr:row>
          <xdr:rowOff>0</xdr:rowOff>
        </xdr:to>
        <xdr:sp macro="" textlink="">
          <xdr:nvSpPr>
            <xdr:cNvPr id="159770" name="Button 26" hidden="1">
              <a:extLst>
                <a:ext uri="{63B3BB69-23CF-44E3-9099-C40C66FF867C}">
                  <a14:compatExt spid="_x0000_s1597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verberg kolom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19050</xdr:colOff>
          <xdr:row>7</xdr:row>
          <xdr:rowOff>9525</xdr:rowOff>
        </xdr:from>
        <xdr:to>
          <xdr:col>27</xdr:col>
          <xdr:colOff>190500</xdr:colOff>
          <xdr:row>8</xdr:row>
          <xdr:rowOff>0</xdr:rowOff>
        </xdr:to>
        <xdr:sp macro="" textlink="">
          <xdr:nvSpPr>
            <xdr:cNvPr id="159771" name="Button 27" hidden="1">
              <a:extLst>
                <a:ext uri="{63B3BB69-23CF-44E3-9099-C40C66FF867C}">
                  <a14:compatExt spid="_x0000_s1597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verberg kolom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0</xdr:colOff>
          <xdr:row>7</xdr:row>
          <xdr:rowOff>9525</xdr:rowOff>
        </xdr:from>
        <xdr:to>
          <xdr:col>35</xdr:col>
          <xdr:colOff>190500</xdr:colOff>
          <xdr:row>8</xdr:row>
          <xdr:rowOff>0</xdr:rowOff>
        </xdr:to>
        <xdr:sp macro="" textlink="">
          <xdr:nvSpPr>
            <xdr:cNvPr id="159772" name="Button 28" hidden="1">
              <a:extLst>
                <a:ext uri="{63B3BB69-23CF-44E3-9099-C40C66FF867C}">
                  <a14:compatExt spid="_x0000_s1597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verberg kolom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38</xdr:col>
          <xdr:colOff>0</xdr:colOff>
          <xdr:row>7</xdr:row>
          <xdr:rowOff>9525</xdr:rowOff>
        </xdr:from>
        <xdr:to>
          <xdr:col>43</xdr:col>
          <xdr:colOff>190500</xdr:colOff>
          <xdr:row>8</xdr:row>
          <xdr:rowOff>0</xdr:rowOff>
        </xdr:to>
        <xdr:sp macro="" textlink="">
          <xdr:nvSpPr>
            <xdr:cNvPr id="159773" name="Button 29" hidden="1">
              <a:extLst>
                <a:ext uri="{63B3BB69-23CF-44E3-9099-C40C66FF867C}">
                  <a14:compatExt spid="_x0000_s1597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verberg kolom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46</xdr:col>
          <xdr:colOff>0</xdr:colOff>
          <xdr:row>7</xdr:row>
          <xdr:rowOff>9525</xdr:rowOff>
        </xdr:from>
        <xdr:to>
          <xdr:col>51</xdr:col>
          <xdr:colOff>190500</xdr:colOff>
          <xdr:row>8</xdr:row>
          <xdr:rowOff>0</xdr:rowOff>
        </xdr:to>
        <xdr:sp macro="" textlink="">
          <xdr:nvSpPr>
            <xdr:cNvPr id="159774" name="Button 30" hidden="1">
              <a:extLst>
                <a:ext uri="{63B3BB69-23CF-44E3-9099-C40C66FF867C}">
                  <a14:compatExt spid="_x0000_s1597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verberg kolom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0</xdr:colOff>
          <xdr:row>7</xdr:row>
          <xdr:rowOff>28575</xdr:rowOff>
        </xdr:from>
        <xdr:to>
          <xdr:col>38</xdr:col>
          <xdr:colOff>0</xdr:colOff>
          <xdr:row>8</xdr:row>
          <xdr:rowOff>0</xdr:rowOff>
        </xdr:to>
        <xdr:sp macro="" textlink="">
          <xdr:nvSpPr>
            <xdr:cNvPr id="159775" name="Button 31" hidden="1">
              <a:extLst>
                <a:ext uri="{63B3BB69-23CF-44E3-9099-C40C66FF867C}">
                  <a14:compatExt spid="_x0000_s1597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pl.p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38</xdr:col>
          <xdr:colOff>0</xdr:colOff>
          <xdr:row>7</xdr:row>
          <xdr:rowOff>28575</xdr:rowOff>
        </xdr:from>
        <xdr:to>
          <xdr:col>46</xdr:col>
          <xdr:colOff>0</xdr:colOff>
          <xdr:row>8</xdr:row>
          <xdr:rowOff>0</xdr:rowOff>
        </xdr:to>
        <xdr:sp macro="" textlink="">
          <xdr:nvSpPr>
            <xdr:cNvPr id="159776" name="Button 32" hidden="1">
              <a:extLst>
                <a:ext uri="{63B3BB69-23CF-44E3-9099-C40C66FF867C}">
                  <a14:compatExt spid="_x0000_s1597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pl.p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46</xdr:col>
          <xdr:colOff>0</xdr:colOff>
          <xdr:row>7</xdr:row>
          <xdr:rowOff>28575</xdr:rowOff>
        </xdr:from>
        <xdr:to>
          <xdr:col>46</xdr:col>
          <xdr:colOff>0</xdr:colOff>
          <xdr:row>8</xdr:row>
          <xdr:rowOff>0</xdr:rowOff>
        </xdr:to>
        <xdr:sp macro="" textlink="">
          <xdr:nvSpPr>
            <xdr:cNvPr id="159777" name="Button 33" hidden="1">
              <a:extLst>
                <a:ext uri="{63B3BB69-23CF-44E3-9099-C40C66FF867C}">
                  <a14:compatExt spid="_x0000_s1597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pl.p</a:t>
              </a:r>
            </a:p>
          </xdr:txBody>
        </xdr:sp>
        <xdr:clientData fPrintsWithSheet="0"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161925</xdr:colOff>
          <xdr:row>5</xdr:row>
          <xdr:rowOff>0</xdr:rowOff>
        </xdr:from>
        <xdr:to>
          <xdr:col>2</xdr:col>
          <xdr:colOff>485775</xdr:colOff>
          <xdr:row>7</xdr:row>
          <xdr:rowOff>9525</xdr:rowOff>
        </xdr:to>
        <xdr:sp macro="" textlink="">
          <xdr:nvSpPr>
            <xdr:cNvPr id="301057" name="Button 1" hidden="1">
              <a:extLst>
                <a:ext uri="{63B3BB69-23CF-44E3-9099-C40C66FF867C}">
                  <a14:compatExt spid="_x0000_s301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Resultaat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9525</xdr:colOff>
          <xdr:row>7</xdr:row>
          <xdr:rowOff>19050</xdr:rowOff>
        </xdr:from>
        <xdr:to>
          <xdr:col>8</xdr:col>
          <xdr:colOff>0</xdr:colOff>
          <xdr:row>7</xdr:row>
          <xdr:rowOff>190500</xdr:rowOff>
        </xdr:to>
        <xdr:sp macro="" textlink="">
          <xdr:nvSpPr>
            <xdr:cNvPr id="301058" name="Button 2" hidden="1">
              <a:extLst>
                <a:ext uri="{63B3BB69-23CF-44E3-9099-C40C66FF867C}">
                  <a14:compatExt spid="_x0000_s301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Pnt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19050</xdr:colOff>
          <xdr:row>7</xdr:row>
          <xdr:rowOff>9525</xdr:rowOff>
        </xdr:from>
        <xdr:to>
          <xdr:col>16</xdr:col>
          <xdr:colOff>0</xdr:colOff>
          <xdr:row>7</xdr:row>
          <xdr:rowOff>161925</xdr:rowOff>
        </xdr:to>
        <xdr:sp macro="" textlink="">
          <xdr:nvSpPr>
            <xdr:cNvPr id="301059" name="Button 3" hidden="1">
              <a:extLst>
                <a:ext uri="{63B3BB69-23CF-44E3-9099-C40C66FF867C}">
                  <a14:compatExt spid="_x0000_s301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Pnt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9525</xdr:colOff>
          <xdr:row>7</xdr:row>
          <xdr:rowOff>9525</xdr:rowOff>
        </xdr:from>
        <xdr:to>
          <xdr:col>24</xdr:col>
          <xdr:colOff>0</xdr:colOff>
          <xdr:row>7</xdr:row>
          <xdr:rowOff>190500</xdr:rowOff>
        </xdr:to>
        <xdr:sp macro="" textlink="">
          <xdr:nvSpPr>
            <xdr:cNvPr id="301060" name="Button 4" hidden="1">
              <a:extLst>
                <a:ext uri="{63B3BB69-23CF-44E3-9099-C40C66FF867C}">
                  <a14:compatExt spid="_x0000_s301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Pnt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31</xdr:col>
          <xdr:colOff>9525</xdr:colOff>
          <xdr:row>7</xdr:row>
          <xdr:rowOff>9525</xdr:rowOff>
        </xdr:from>
        <xdr:to>
          <xdr:col>32</xdr:col>
          <xdr:colOff>0</xdr:colOff>
          <xdr:row>7</xdr:row>
          <xdr:rowOff>180975</xdr:rowOff>
        </xdr:to>
        <xdr:sp macro="" textlink="">
          <xdr:nvSpPr>
            <xdr:cNvPr id="301061" name="Button 5" hidden="1">
              <a:extLst>
                <a:ext uri="{63B3BB69-23CF-44E3-9099-C40C66FF867C}">
                  <a14:compatExt spid="_x0000_s301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Pnt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64</xdr:col>
          <xdr:colOff>9525</xdr:colOff>
          <xdr:row>2</xdr:row>
          <xdr:rowOff>9525</xdr:rowOff>
        </xdr:from>
        <xdr:to>
          <xdr:col>66</xdr:col>
          <xdr:colOff>0</xdr:colOff>
          <xdr:row>4</xdr:row>
          <xdr:rowOff>0</xdr:rowOff>
        </xdr:to>
        <xdr:sp macro="" textlink="">
          <xdr:nvSpPr>
            <xdr:cNvPr id="301062" name="Button 6" hidden="1">
              <a:extLst>
                <a:ext uri="{63B3BB69-23CF-44E3-9099-C40C66FF867C}">
                  <a14:compatExt spid="_x0000_s301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Scherm aanpassen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9525</xdr:colOff>
          <xdr:row>6</xdr:row>
          <xdr:rowOff>152400</xdr:rowOff>
        </xdr:from>
        <xdr:to>
          <xdr:col>13</xdr:col>
          <xdr:colOff>247650</xdr:colOff>
          <xdr:row>8</xdr:row>
          <xdr:rowOff>0</xdr:rowOff>
        </xdr:to>
        <xdr:sp macro="" textlink="">
          <xdr:nvSpPr>
            <xdr:cNvPr id="301063" name="Button 7" hidden="1">
              <a:extLst>
                <a:ext uri="{63B3BB69-23CF-44E3-9099-C40C66FF867C}">
                  <a14:compatExt spid="_x0000_s301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pl.p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190500</xdr:colOff>
          <xdr:row>7</xdr:row>
          <xdr:rowOff>9525</xdr:rowOff>
        </xdr:from>
        <xdr:to>
          <xdr:col>21</xdr:col>
          <xdr:colOff>247650</xdr:colOff>
          <xdr:row>8</xdr:row>
          <xdr:rowOff>0</xdr:rowOff>
        </xdr:to>
        <xdr:sp macro="" textlink="">
          <xdr:nvSpPr>
            <xdr:cNvPr id="301064" name="Button 8" hidden="1">
              <a:extLst>
                <a:ext uri="{63B3BB69-23CF-44E3-9099-C40C66FF867C}">
                  <a14:compatExt spid="_x0000_s301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pl.p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29</xdr:col>
          <xdr:colOff>0</xdr:colOff>
          <xdr:row>7</xdr:row>
          <xdr:rowOff>28575</xdr:rowOff>
        </xdr:from>
        <xdr:to>
          <xdr:col>30</xdr:col>
          <xdr:colOff>0</xdr:colOff>
          <xdr:row>8</xdr:row>
          <xdr:rowOff>0</xdr:rowOff>
        </xdr:to>
        <xdr:sp macro="" textlink="">
          <xdr:nvSpPr>
            <xdr:cNvPr id="301065" name="Button 9" hidden="1">
              <a:extLst>
                <a:ext uri="{63B3BB69-23CF-44E3-9099-C40C66FF867C}">
                  <a14:compatExt spid="_x0000_s301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pl.p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37</xdr:col>
          <xdr:colOff>19050</xdr:colOff>
          <xdr:row>7</xdr:row>
          <xdr:rowOff>0</xdr:rowOff>
        </xdr:from>
        <xdr:to>
          <xdr:col>37</xdr:col>
          <xdr:colOff>238125</xdr:colOff>
          <xdr:row>7</xdr:row>
          <xdr:rowOff>314325</xdr:rowOff>
        </xdr:to>
        <xdr:sp macro="" textlink="">
          <xdr:nvSpPr>
            <xdr:cNvPr id="301066" name="Button 10" hidden="1">
              <a:extLst>
                <a:ext uri="{63B3BB69-23CF-44E3-9099-C40C66FF867C}">
                  <a14:compatExt spid="_x0000_s301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pl.p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57</xdr:col>
          <xdr:colOff>0</xdr:colOff>
          <xdr:row>7</xdr:row>
          <xdr:rowOff>19050</xdr:rowOff>
        </xdr:from>
        <xdr:to>
          <xdr:col>60</xdr:col>
          <xdr:colOff>390525</xdr:colOff>
          <xdr:row>7</xdr:row>
          <xdr:rowOff>314325</xdr:rowOff>
        </xdr:to>
        <xdr:sp macro="" textlink="">
          <xdr:nvSpPr>
            <xdr:cNvPr id="301067" name="Button 11" hidden="1">
              <a:extLst>
                <a:ext uri="{63B3BB69-23CF-44E3-9099-C40C66FF867C}">
                  <a14:compatExt spid="_x0000_s3010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beste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61</xdr:col>
          <xdr:colOff>0</xdr:colOff>
          <xdr:row>7</xdr:row>
          <xdr:rowOff>28575</xdr:rowOff>
        </xdr:from>
        <xdr:to>
          <xdr:col>61</xdr:col>
          <xdr:colOff>0</xdr:colOff>
          <xdr:row>8</xdr:row>
          <xdr:rowOff>0</xdr:rowOff>
        </xdr:to>
        <xdr:sp macro="" textlink="">
          <xdr:nvSpPr>
            <xdr:cNvPr id="301068" name="Button 12" hidden="1">
              <a:extLst>
                <a:ext uri="{63B3BB69-23CF-44E3-9099-C40C66FF867C}">
                  <a14:compatExt spid="_x0000_s3010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punten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7</xdr:row>
          <xdr:rowOff>28575</xdr:rowOff>
        </xdr:from>
        <xdr:to>
          <xdr:col>1</xdr:col>
          <xdr:colOff>9525</xdr:colOff>
          <xdr:row>8</xdr:row>
          <xdr:rowOff>0</xdr:rowOff>
        </xdr:to>
        <xdr:sp macro="" textlink="">
          <xdr:nvSpPr>
            <xdr:cNvPr id="301069" name="Button 13" hidden="1">
              <a:extLst>
                <a:ext uri="{63B3BB69-23CF-44E3-9099-C40C66FF867C}">
                  <a14:compatExt spid="_x0000_s301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Pl.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39</xdr:col>
          <xdr:colOff>9525</xdr:colOff>
          <xdr:row>7</xdr:row>
          <xdr:rowOff>9525</xdr:rowOff>
        </xdr:from>
        <xdr:to>
          <xdr:col>40</xdr:col>
          <xdr:colOff>0</xdr:colOff>
          <xdr:row>7</xdr:row>
          <xdr:rowOff>180975</xdr:rowOff>
        </xdr:to>
        <xdr:sp macro="" textlink="">
          <xdr:nvSpPr>
            <xdr:cNvPr id="301070" name="Button 14" hidden="1">
              <a:extLst>
                <a:ext uri="{63B3BB69-23CF-44E3-9099-C40C66FF867C}">
                  <a14:compatExt spid="_x0000_s301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Pnt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45</xdr:col>
          <xdr:colOff>9525</xdr:colOff>
          <xdr:row>7</xdr:row>
          <xdr:rowOff>9525</xdr:rowOff>
        </xdr:from>
        <xdr:to>
          <xdr:col>45</xdr:col>
          <xdr:colOff>247650</xdr:colOff>
          <xdr:row>8</xdr:row>
          <xdr:rowOff>0</xdr:rowOff>
        </xdr:to>
        <xdr:sp macro="" textlink="">
          <xdr:nvSpPr>
            <xdr:cNvPr id="301071" name="Button 15" hidden="1">
              <a:extLst>
                <a:ext uri="{63B3BB69-23CF-44E3-9099-C40C66FF867C}">
                  <a14:compatExt spid="_x0000_s3010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pl.p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47</xdr:col>
          <xdr:colOff>9525</xdr:colOff>
          <xdr:row>7</xdr:row>
          <xdr:rowOff>9525</xdr:rowOff>
        </xdr:from>
        <xdr:to>
          <xdr:col>48</xdr:col>
          <xdr:colOff>0</xdr:colOff>
          <xdr:row>7</xdr:row>
          <xdr:rowOff>180975</xdr:rowOff>
        </xdr:to>
        <xdr:sp macro="" textlink="">
          <xdr:nvSpPr>
            <xdr:cNvPr id="301072" name="Button 16" hidden="1">
              <a:extLst>
                <a:ext uri="{63B3BB69-23CF-44E3-9099-C40C66FF867C}">
                  <a14:compatExt spid="_x0000_s3010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Pnt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53</xdr:col>
          <xdr:colOff>19050</xdr:colOff>
          <xdr:row>7</xdr:row>
          <xdr:rowOff>9525</xdr:rowOff>
        </xdr:from>
        <xdr:to>
          <xdr:col>53</xdr:col>
          <xdr:colOff>247650</xdr:colOff>
          <xdr:row>8</xdr:row>
          <xdr:rowOff>0</xdr:rowOff>
        </xdr:to>
        <xdr:sp macro="" textlink="">
          <xdr:nvSpPr>
            <xdr:cNvPr id="301073" name="Button 17" hidden="1">
              <a:extLst>
                <a:ext uri="{63B3BB69-23CF-44E3-9099-C40C66FF867C}">
                  <a14:compatExt spid="_x0000_s301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pl.p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19050</xdr:colOff>
          <xdr:row>7</xdr:row>
          <xdr:rowOff>9525</xdr:rowOff>
        </xdr:from>
        <xdr:to>
          <xdr:col>11</xdr:col>
          <xdr:colOff>190500</xdr:colOff>
          <xdr:row>8</xdr:row>
          <xdr:rowOff>0</xdr:rowOff>
        </xdr:to>
        <xdr:sp macro="" textlink="">
          <xdr:nvSpPr>
            <xdr:cNvPr id="301074" name="Button 18" hidden="1">
              <a:extLst>
                <a:ext uri="{63B3BB69-23CF-44E3-9099-C40C66FF867C}">
                  <a14:compatExt spid="_x0000_s301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verberg kolom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19050</xdr:colOff>
          <xdr:row>7</xdr:row>
          <xdr:rowOff>9525</xdr:rowOff>
        </xdr:from>
        <xdr:to>
          <xdr:col>19</xdr:col>
          <xdr:colOff>190500</xdr:colOff>
          <xdr:row>8</xdr:row>
          <xdr:rowOff>0</xdr:rowOff>
        </xdr:to>
        <xdr:sp macro="" textlink="">
          <xdr:nvSpPr>
            <xdr:cNvPr id="301075" name="Button 19" hidden="1">
              <a:extLst>
                <a:ext uri="{63B3BB69-23CF-44E3-9099-C40C66FF867C}">
                  <a14:compatExt spid="_x0000_s301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verberg kolom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47625</xdr:colOff>
          <xdr:row>7</xdr:row>
          <xdr:rowOff>9525</xdr:rowOff>
        </xdr:from>
        <xdr:to>
          <xdr:col>27</xdr:col>
          <xdr:colOff>219075</xdr:colOff>
          <xdr:row>7</xdr:row>
          <xdr:rowOff>304800</xdr:rowOff>
        </xdr:to>
        <xdr:sp macro="" textlink="">
          <xdr:nvSpPr>
            <xdr:cNvPr id="301076" name="Button 20" hidden="1">
              <a:extLst>
                <a:ext uri="{63B3BB69-23CF-44E3-9099-C40C66FF867C}">
                  <a14:compatExt spid="_x0000_s301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verberg kolom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0</xdr:colOff>
          <xdr:row>7</xdr:row>
          <xdr:rowOff>0</xdr:rowOff>
        </xdr:from>
        <xdr:to>
          <xdr:col>35</xdr:col>
          <xdr:colOff>200025</xdr:colOff>
          <xdr:row>7</xdr:row>
          <xdr:rowOff>314325</xdr:rowOff>
        </xdr:to>
        <xdr:sp macro="" textlink="">
          <xdr:nvSpPr>
            <xdr:cNvPr id="301077" name="Button 21" hidden="1">
              <a:extLst>
                <a:ext uri="{63B3BB69-23CF-44E3-9099-C40C66FF867C}">
                  <a14:compatExt spid="_x0000_s301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verberg kolom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38</xdr:col>
          <xdr:colOff>0</xdr:colOff>
          <xdr:row>7</xdr:row>
          <xdr:rowOff>9525</xdr:rowOff>
        </xdr:from>
        <xdr:to>
          <xdr:col>38</xdr:col>
          <xdr:colOff>0</xdr:colOff>
          <xdr:row>8</xdr:row>
          <xdr:rowOff>0</xdr:rowOff>
        </xdr:to>
        <xdr:sp macro="" textlink="">
          <xdr:nvSpPr>
            <xdr:cNvPr id="301078" name="Button 22" hidden="1">
              <a:extLst>
                <a:ext uri="{63B3BB69-23CF-44E3-9099-C40C66FF867C}">
                  <a14:compatExt spid="_x0000_s301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verberg ex. 18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46</xdr:col>
          <xdr:colOff>0</xdr:colOff>
          <xdr:row>7</xdr:row>
          <xdr:rowOff>0</xdr:rowOff>
        </xdr:from>
        <xdr:to>
          <xdr:col>46</xdr:col>
          <xdr:colOff>0</xdr:colOff>
          <xdr:row>7</xdr:row>
          <xdr:rowOff>314325</xdr:rowOff>
        </xdr:to>
        <xdr:sp macro="" textlink="">
          <xdr:nvSpPr>
            <xdr:cNvPr id="301079" name="Button 23" hidden="1">
              <a:extLst>
                <a:ext uri="{63B3BB69-23CF-44E3-9099-C40C66FF867C}">
                  <a14:compatExt spid="_x0000_s301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verberg ex. 18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7</xdr:row>
          <xdr:rowOff>9525</xdr:rowOff>
        </xdr:from>
        <xdr:to>
          <xdr:col>3</xdr:col>
          <xdr:colOff>0</xdr:colOff>
          <xdr:row>7</xdr:row>
          <xdr:rowOff>190500</xdr:rowOff>
        </xdr:to>
        <xdr:sp macro="" textlink="">
          <xdr:nvSpPr>
            <xdr:cNvPr id="301080" name="Button 24" hidden="1">
              <a:extLst>
                <a:ext uri="{63B3BB69-23CF-44E3-9099-C40C66FF867C}">
                  <a14:compatExt spid="_x0000_s301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Sortering Naam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38</xdr:col>
          <xdr:colOff>0</xdr:colOff>
          <xdr:row>7</xdr:row>
          <xdr:rowOff>0</xdr:rowOff>
        </xdr:from>
        <xdr:to>
          <xdr:col>43</xdr:col>
          <xdr:colOff>200025</xdr:colOff>
          <xdr:row>7</xdr:row>
          <xdr:rowOff>314325</xdr:rowOff>
        </xdr:to>
        <xdr:sp macro="" textlink="">
          <xdr:nvSpPr>
            <xdr:cNvPr id="301081" name="Button 25" hidden="1">
              <a:extLst>
                <a:ext uri="{63B3BB69-23CF-44E3-9099-C40C66FF867C}">
                  <a14:compatExt spid="_x0000_s301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verberg kolom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46</xdr:col>
          <xdr:colOff>0</xdr:colOff>
          <xdr:row>7</xdr:row>
          <xdr:rowOff>0</xdr:rowOff>
        </xdr:from>
        <xdr:to>
          <xdr:col>51</xdr:col>
          <xdr:colOff>200025</xdr:colOff>
          <xdr:row>7</xdr:row>
          <xdr:rowOff>314325</xdr:rowOff>
        </xdr:to>
        <xdr:sp macro="" textlink="">
          <xdr:nvSpPr>
            <xdr:cNvPr id="301082" name="Button 26" hidden="1">
              <a:extLst>
                <a:ext uri="{63B3BB69-23CF-44E3-9099-C40C66FF867C}">
                  <a14:compatExt spid="_x0000_s301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verberg kolom</a:t>
              </a:r>
            </a:p>
          </xdr:txBody>
        </xdr:sp>
        <xdr:clientData fPrintsWithSheet="0"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161925</xdr:colOff>
          <xdr:row>5</xdr:row>
          <xdr:rowOff>0</xdr:rowOff>
        </xdr:from>
        <xdr:to>
          <xdr:col>2</xdr:col>
          <xdr:colOff>485775</xdr:colOff>
          <xdr:row>7</xdr:row>
          <xdr:rowOff>9525</xdr:rowOff>
        </xdr:to>
        <xdr:sp macro="" textlink="">
          <xdr:nvSpPr>
            <xdr:cNvPr id="302081" name="Button 1" hidden="1">
              <a:extLst>
                <a:ext uri="{63B3BB69-23CF-44E3-9099-C40C66FF867C}">
                  <a14:compatExt spid="_x0000_s302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Resultaat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9525</xdr:colOff>
          <xdr:row>7</xdr:row>
          <xdr:rowOff>19050</xdr:rowOff>
        </xdr:from>
        <xdr:to>
          <xdr:col>8</xdr:col>
          <xdr:colOff>0</xdr:colOff>
          <xdr:row>7</xdr:row>
          <xdr:rowOff>190500</xdr:rowOff>
        </xdr:to>
        <xdr:sp macro="" textlink="">
          <xdr:nvSpPr>
            <xdr:cNvPr id="302082" name="Button 2" hidden="1">
              <a:extLst>
                <a:ext uri="{63B3BB69-23CF-44E3-9099-C40C66FF867C}">
                  <a14:compatExt spid="_x0000_s302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Pnt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19050</xdr:colOff>
          <xdr:row>7</xdr:row>
          <xdr:rowOff>9525</xdr:rowOff>
        </xdr:from>
        <xdr:to>
          <xdr:col>16</xdr:col>
          <xdr:colOff>0</xdr:colOff>
          <xdr:row>7</xdr:row>
          <xdr:rowOff>161925</xdr:rowOff>
        </xdr:to>
        <xdr:sp macro="" textlink="">
          <xdr:nvSpPr>
            <xdr:cNvPr id="302083" name="Button 3" hidden="1">
              <a:extLst>
                <a:ext uri="{63B3BB69-23CF-44E3-9099-C40C66FF867C}">
                  <a14:compatExt spid="_x0000_s3020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Pnt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9525</xdr:colOff>
          <xdr:row>7</xdr:row>
          <xdr:rowOff>9525</xdr:rowOff>
        </xdr:from>
        <xdr:to>
          <xdr:col>24</xdr:col>
          <xdr:colOff>0</xdr:colOff>
          <xdr:row>7</xdr:row>
          <xdr:rowOff>190500</xdr:rowOff>
        </xdr:to>
        <xdr:sp macro="" textlink="">
          <xdr:nvSpPr>
            <xdr:cNvPr id="302084" name="Button 4" hidden="1">
              <a:extLst>
                <a:ext uri="{63B3BB69-23CF-44E3-9099-C40C66FF867C}">
                  <a14:compatExt spid="_x0000_s3020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Pnt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31</xdr:col>
          <xdr:colOff>9525</xdr:colOff>
          <xdr:row>7</xdr:row>
          <xdr:rowOff>9525</xdr:rowOff>
        </xdr:from>
        <xdr:to>
          <xdr:col>32</xdr:col>
          <xdr:colOff>0</xdr:colOff>
          <xdr:row>7</xdr:row>
          <xdr:rowOff>180975</xdr:rowOff>
        </xdr:to>
        <xdr:sp macro="" textlink="">
          <xdr:nvSpPr>
            <xdr:cNvPr id="302085" name="Button 5" hidden="1">
              <a:extLst>
                <a:ext uri="{63B3BB69-23CF-44E3-9099-C40C66FF867C}">
                  <a14:compatExt spid="_x0000_s3020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Pnt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64</xdr:col>
          <xdr:colOff>9525</xdr:colOff>
          <xdr:row>2</xdr:row>
          <xdr:rowOff>9525</xdr:rowOff>
        </xdr:from>
        <xdr:to>
          <xdr:col>66</xdr:col>
          <xdr:colOff>0</xdr:colOff>
          <xdr:row>4</xdr:row>
          <xdr:rowOff>0</xdr:rowOff>
        </xdr:to>
        <xdr:sp macro="" textlink="">
          <xdr:nvSpPr>
            <xdr:cNvPr id="302086" name="Button 6" hidden="1">
              <a:extLst>
                <a:ext uri="{63B3BB69-23CF-44E3-9099-C40C66FF867C}">
                  <a14:compatExt spid="_x0000_s3020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Scherm aanpassen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9525</xdr:colOff>
          <xdr:row>6</xdr:row>
          <xdr:rowOff>152400</xdr:rowOff>
        </xdr:from>
        <xdr:to>
          <xdr:col>13</xdr:col>
          <xdr:colOff>247650</xdr:colOff>
          <xdr:row>8</xdr:row>
          <xdr:rowOff>0</xdr:rowOff>
        </xdr:to>
        <xdr:sp macro="" textlink="">
          <xdr:nvSpPr>
            <xdr:cNvPr id="302087" name="Button 7" hidden="1">
              <a:extLst>
                <a:ext uri="{63B3BB69-23CF-44E3-9099-C40C66FF867C}">
                  <a14:compatExt spid="_x0000_s3020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pl.p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190500</xdr:colOff>
          <xdr:row>7</xdr:row>
          <xdr:rowOff>9525</xdr:rowOff>
        </xdr:from>
        <xdr:to>
          <xdr:col>21</xdr:col>
          <xdr:colOff>247650</xdr:colOff>
          <xdr:row>8</xdr:row>
          <xdr:rowOff>0</xdr:rowOff>
        </xdr:to>
        <xdr:sp macro="" textlink="">
          <xdr:nvSpPr>
            <xdr:cNvPr id="302088" name="Button 8" hidden="1">
              <a:extLst>
                <a:ext uri="{63B3BB69-23CF-44E3-9099-C40C66FF867C}">
                  <a14:compatExt spid="_x0000_s3020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pl.p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29</xdr:col>
          <xdr:colOff>0</xdr:colOff>
          <xdr:row>7</xdr:row>
          <xdr:rowOff>28575</xdr:rowOff>
        </xdr:from>
        <xdr:to>
          <xdr:col>30</xdr:col>
          <xdr:colOff>0</xdr:colOff>
          <xdr:row>8</xdr:row>
          <xdr:rowOff>0</xdr:rowOff>
        </xdr:to>
        <xdr:sp macro="" textlink="">
          <xdr:nvSpPr>
            <xdr:cNvPr id="302089" name="Button 9" hidden="1">
              <a:extLst>
                <a:ext uri="{63B3BB69-23CF-44E3-9099-C40C66FF867C}">
                  <a14:compatExt spid="_x0000_s3020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pl.p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37</xdr:col>
          <xdr:colOff>19050</xdr:colOff>
          <xdr:row>7</xdr:row>
          <xdr:rowOff>0</xdr:rowOff>
        </xdr:from>
        <xdr:to>
          <xdr:col>37</xdr:col>
          <xdr:colOff>238125</xdr:colOff>
          <xdr:row>7</xdr:row>
          <xdr:rowOff>314325</xdr:rowOff>
        </xdr:to>
        <xdr:sp macro="" textlink="">
          <xdr:nvSpPr>
            <xdr:cNvPr id="302090" name="Button 10" hidden="1">
              <a:extLst>
                <a:ext uri="{63B3BB69-23CF-44E3-9099-C40C66FF867C}">
                  <a14:compatExt spid="_x0000_s3020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pl.p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57</xdr:col>
          <xdr:colOff>0</xdr:colOff>
          <xdr:row>7</xdr:row>
          <xdr:rowOff>19050</xdr:rowOff>
        </xdr:from>
        <xdr:to>
          <xdr:col>60</xdr:col>
          <xdr:colOff>390525</xdr:colOff>
          <xdr:row>7</xdr:row>
          <xdr:rowOff>314325</xdr:rowOff>
        </xdr:to>
        <xdr:sp macro="" textlink="">
          <xdr:nvSpPr>
            <xdr:cNvPr id="302091" name="Button 11" hidden="1">
              <a:extLst>
                <a:ext uri="{63B3BB69-23CF-44E3-9099-C40C66FF867C}">
                  <a14:compatExt spid="_x0000_s3020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beste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61</xdr:col>
          <xdr:colOff>0</xdr:colOff>
          <xdr:row>7</xdr:row>
          <xdr:rowOff>28575</xdr:rowOff>
        </xdr:from>
        <xdr:to>
          <xdr:col>61</xdr:col>
          <xdr:colOff>0</xdr:colOff>
          <xdr:row>8</xdr:row>
          <xdr:rowOff>0</xdr:rowOff>
        </xdr:to>
        <xdr:sp macro="" textlink="">
          <xdr:nvSpPr>
            <xdr:cNvPr id="302092" name="Button 12" hidden="1">
              <a:extLst>
                <a:ext uri="{63B3BB69-23CF-44E3-9099-C40C66FF867C}">
                  <a14:compatExt spid="_x0000_s3020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punten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7</xdr:row>
          <xdr:rowOff>28575</xdr:rowOff>
        </xdr:from>
        <xdr:to>
          <xdr:col>1</xdr:col>
          <xdr:colOff>9525</xdr:colOff>
          <xdr:row>8</xdr:row>
          <xdr:rowOff>0</xdr:rowOff>
        </xdr:to>
        <xdr:sp macro="" textlink="">
          <xdr:nvSpPr>
            <xdr:cNvPr id="302093" name="Button 13" hidden="1">
              <a:extLst>
                <a:ext uri="{63B3BB69-23CF-44E3-9099-C40C66FF867C}">
                  <a14:compatExt spid="_x0000_s3020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Pl.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39</xdr:col>
          <xdr:colOff>9525</xdr:colOff>
          <xdr:row>7</xdr:row>
          <xdr:rowOff>9525</xdr:rowOff>
        </xdr:from>
        <xdr:to>
          <xdr:col>40</xdr:col>
          <xdr:colOff>0</xdr:colOff>
          <xdr:row>7</xdr:row>
          <xdr:rowOff>180975</xdr:rowOff>
        </xdr:to>
        <xdr:sp macro="" textlink="">
          <xdr:nvSpPr>
            <xdr:cNvPr id="302094" name="Button 14" hidden="1">
              <a:extLst>
                <a:ext uri="{63B3BB69-23CF-44E3-9099-C40C66FF867C}">
                  <a14:compatExt spid="_x0000_s3020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Pnt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45</xdr:col>
          <xdr:colOff>9525</xdr:colOff>
          <xdr:row>7</xdr:row>
          <xdr:rowOff>9525</xdr:rowOff>
        </xdr:from>
        <xdr:to>
          <xdr:col>45</xdr:col>
          <xdr:colOff>247650</xdr:colOff>
          <xdr:row>8</xdr:row>
          <xdr:rowOff>0</xdr:rowOff>
        </xdr:to>
        <xdr:sp macro="" textlink="">
          <xdr:nvSpPr>
            <xdr:cNvPr id="302095" name="Button 15" hidden="1">
              <a:extLst>
                <a:ext uri="{63B3BB69-23CF-44E3-9099-C40C66FF867C}">
                  <a14:compatExt spid="_x0000_s3020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pl.p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47</xdr:col>
          <xdr:colOff>9525</xdr:colOff>
          <xdr:row>7</xdr:row>
          <xdr:rowOff>9525</xdr:rowOff>
        </xdr:from>
        <xdr:to>
          <xdr:col>48</xdr:col>
          <xdr:colOff>0</xdr:colOff>
          <xdr:row>7</xdr:row>
          <xdr:rowOff>180975</xdr:rowOff>
        </xdr:to>
        <xdr:sp macro="" textlink="">
          <xdr:nvSpPr>
            <xdr:cNvPr id="302096" name="Button 16" hidden="1">
              <a:extLst>
                <a:ext uri="{63B3BB69-23CF-44E3-9099-C40C66FF867C}">
                  <a14:compatExt spid="_x0000_s3020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Pnt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53</xdr:col>
          <xdr:colOff>19050</xdr:colOff>
          <xdr:row>7</xdr:row>
          <xdr:rowOff>9525</xdr:rowOff>
        </xdr:from>
        <xdr:to>
          <xdr:col>53</xdr:col>
          <xdr:colOff>247650</xdr:colOff>
          <xdr:row>8</xdr:row>
          <xdr:rowOff>0</xdr:rowOff>
        </xdr:to>
        <xdr:sp macro="" textlink="">
          <xdr:nvSpPr>
            <xdr:cNvPr id="302097" name="Button 17" hidden="1">
              <a:extLst>
                <a:ext uri="{63B3BB69-23CF-44E3-9099-C40C66FF867C}">
                  <a14:compatExt spid="_x0000_s302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pl.p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19050</xdr:colOff>
          <xdr:row>7</xdr:row>
          <xdr:rowOff>9525</xdr:rowOff>
        </xdr:from>
        <xdr:to>
          <xdr:col>11</xdr:col>
          <xdr:colOff>190500</xdr:colOff>
          <xdr:row>8</xdr:row>
          <xdr:rowOff>0</xdr:rowOff>
        </xdr:to>
        <xdr:sp macro="" textlink="">
          <xdr:nvSpPr>
            <xdr:cNvPr id="302098" name="Button 18" hidden="1">
              <a:extLst>
                <a:ext uri="{63B3BB69-23CF-44E3-9099-C40C66FF867C}">
                  <a14:compatExt spid="_x0000_s302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verberg kolom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19050</xdr:colOff>
          <xdr:row>7</xdr:row>
          <xdr:rowOff>9525</xdr:rowOff>
        </xdr:from>
        <xdr:to>
          <xdr:col>19</xdr:col>
          <xdr:colOff>190500</xdr:colOff>
          <xdr:row>8</xdr:row>
          <xdr:rowOff>0</xdr:rowOff>
        </xdr:to>
        <xdr:sp macro="" textlink="">
          <xdr:nvSpPr>
            <xdr:cNvPr id="302099" name="Button 19" hidden="1">
              <a:extLst>
                <a:ext uri="{63B3BB69-23CF-44E3-9099-C40C66FF867C}">
                  <a14:compatExt spid="_x0000_s302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verberg kolom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47625</xdr:colOff>
          <xdr:row>7</xdr:row>
          <xdr:rowOff>9525</xdr:rowOff>
        </xdr:from>
        <xdr:to>
          <xdr:col>27</xdr:col>
          <xdr:colOff>219075</xdr:colOff>
          <xdr:row>7</xdr:row>
          <xdr:rowOff>304800</xdr:rowOff>
        </xdr:to>
        <xdr:sp macro="" textlink="">
          <xdr:nvSpPr>
            <xdr:cNvPr id="302100" name="Button 20" hidden="1">
              <a:extLst>
                <a:ext uri="{63B3BB69-23CF-44E3-9099-C40C66FF867C}">
                  <a14:compatExt spid="_x0000_s302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verberg kolom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0</xdr:colOff>
          <xdr:row>7</xdr:row>
          <xdr:rowOff>0</xdr:rowOff>
        </xdr:from>
        <xdr:to>
          <xdr:col>35</xdr:col>
          <xdr:colOff>200025</xdr:colOff>
          <xdr:row>7</xdr:row>
          <xdr:rowOff>314325</xdr:rowOff>
        </xdr:to>
        <xdr:sp macro="" textlink="">
          <xdr:nvSpPr>
            <xdr:cNvPr id="302101" name="Button 21" hidden="1">
              <a:extLst>
                <a:ext uri="{63B3BB69-23CF-44E3-9099-C40C66FF867C}">
                  <a14:compatExt spid="_x0000_s302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verberg kolom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38</xdr:col>
          <xdr:colOff>0</xdr:colOff>
          <xdr:row>7</xdr:row>
          <xdr:rowOff>9525</xdr:rowOff>
        </xdr:from>
        <xdr:to>
          <xdr:col>38</xdr:col>
          <xdr:colOff>0</xdr:colOff>
          <xdr:row>8</xdr:row>
          <xdr:rowOff>0</xdr:rowOff>
        </xdr:to>
        <xdr:sp macro="" textlink="">
          <xdr:nvSpPr>
            <xdr:cNvPr id="302102" name="Button 22" hidden="1">
              <a:extLst>
                <a:ext uri="{63B3BB69-23CF-44E3-9099-C40C66FF867C}">
                  <a14:compatExt spid="_x0000_s3021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verberg ex. 18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46</xdr:col>
          <xdr:colOff>0</xdr:colOff>
          <xdr:row>7</xdr:row>
          <xdr:rowOff>0</xdr:rowOff>
        </xdr:from>
        <xdr:to>
          <xdr:col>46</xdr:col>
          <xdr:colOff>0</xdr:colOff>
          <xdr:row>7</xdr:row>
          <xdr:rowOff>314325</xdr:rowOff>
        </xdr:to>
        <xdr:sp macro="" textlink="">
          <xdr:nvSpPr>
            <xdr:cNvPr id="302103" name="Button 23" hidden="1">
              <a:extLst>
                <a:ext uri="{63B3BB69-23CF-44E3-9099-C40C66FF867C}">
                  <a14:compatExt spid="_x0000_s3021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verberg ex. 18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7</xdr:row>
          <xdr:rowOff>9525</xdr:rowOff>
        </xdr:from>
        <xdr:to>
          <xdr:col>3</xdr:col>
          <xdr:colOff>0</xdr:colOff>
          <xdr:row>7</xdr:row>
          <xdr:rowOff>190500</xdr:rowOff>
        </xdr:to>
        <xdr:sp macro="" textlink="">
          <xdr:nvSpPr>
            <xdr:cNvPr id="302104" name="Button 24" hidden="1">
              <a:extLst>
                <a:ext uri="{63B3BB69-23CF-44E3-9099-C40C66FF867C}">
                  <a14:compatExt spid="_x0000_s3021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Sortering Naam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38</xdr:col>
          <xdr:colOff>0</xdr:colOff>
          <xdr:row>7</xdr:row>
          <xdr:rowOff>0</xdr:rowOff>
        </xdr:from>
        <xdr:to>
          <xdr:col>43</xdr:col>
          <xdr:colOff>200025</xdr:colOff>
          <xdr:row>7</xdr:row>
          <xdr:rowOff>314325</xdr:rowOff>
        </xdr:to>
        <xdr:sp macro="" textlink="">
          <xdr:nvSpPr>
            <xdr:cNvPr id="302105" name="Button 25" hidden="1">
              <a:extLst>
                <a:ext uri="{63B3BB69-23CF-44E3-9099-C40C66FF867C}">
                  <a14:compatExt spid="_x0000_s3021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verberg kolom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46</xdr:col>
          <xdr:colOff>0</xdr:colOff>
          <xdr:row>7</xdr:row>
          <xdr:rowOff>0</xdr:rowOff>
        </xdr:from>
        <xdr:to>
          <xdr:col>51</xdr:col>
          <xdr:colOff>200025</xdr:colOff>
          <xdr:row>7</xdr:row>
          <xdr:rowOff>314325</xdr:rowOff>
        </xdr:to>
        <xdr:sp macro="" textlink="">
          <xdr:nvSpPr>
            <xdr:cNvPr id="302106" name="Button 26" hidden="1">
              <a:extLst>
                <a:ext uri="{63B3BB69-23CF-44E3-9099-C40C66FF867C}">
                  <a14:compatExt spid="_x0000_s3021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verberg kolom</a:t>
              </a:r>
            </a:p>
          </xdr:txBody>
        </xdr:sp>
        <xdr:clientData fPrintsWithSheet="0"/>
      </xdr:twoCellAnchor>
    </mc:Choice>
    <mc:Fallback/>
  </mc:AlternateContent>
</xdr:wsDr>
</file>

<file path=xl/drawings/drawing9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161925</xdr:colOff>
          <xdr:row>5</xdr:row>
          <xdr:rowOff>0</xdr:rowOff>
        </xdr:from>
        <xdr:to>
          <xdr:col>2</xdr:col>
          <xdr:colOff>485775</xdr:colOff>
          <xdr:row>7</xdr:row>
          <xdr:rowOff>9525</xdr:rowOff>
        </xdr:to>
        <xdr:sp macro="" textlink="">
          <xdr:nvSpPr>
            <xdr:cNvPr id="314369" name="Button 1" hidden="1">
              <a:extLst>
                <a:ext uri="{63B3BB69-23CF-44E3-9099-C40C66FF867C}">
                  <a14:compatExt spid="_x0000_s3143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Resultaat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9525</xdr:colOff>
          <xdr:row>7</xdr:row>
          <xdr:rowOff>19050</xdr:rowOff>
        </xdr:from>
        <xdr:to>
          <xdr:col>8</xdr:col>
          <xdr:colOff>0</xdr:colOff>
          <xdr:row>7</xdr:row>
          <xdr:rowOff>190500</xdr:rowOff>
        </xdr:to>
        <xdr:sp macro="" textlink="">
          <xdr:nvSpPr>
            <xdr:cNvPr id="314370" name="Button 2" hidden="1">
              <a:extLst>
                <a:ext uri="{63B3BB69-23CF-44E3-9099-C40C66FF867C}">
                  <a14:compatExt spid="_x0000_s3143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Pnt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19050</xdr:colOff>
          <xdr:row>7</xdr:row>
          <xdr:rowOff>9525</xdr:rowOff>
        </xdr:from>
        <xdr:to>
          <xdr:col>16</xdr:col>
          <xdr:colOff>0</xdr:colOff>
          <xdr:row>7</xdr:row>
          <xdr:rowOff>161925</xdr:rowOff>
        </xdr:to>
        <xdr:sp macro="" textlink="">
          <xdr:nvSpPr>
            <xdr:cNvPr id="314371" name="Button 3" hidden="1">
              <a:extLst>
                <a:ext uri="{63B3BB69-23CF-44E3-9099-C40C66FF867C}">
                  <a14:compatExt spid="_x0000_s3143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Pnt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9525</xdr:colOff>
          <xdr:row>7</xdr:row>
          <xdr:rowOff>9525</xdr:rowOff>
        </xdr:from>
        <xdr:to>
          <xdr:col>24</xdr:col>
          <xdr:colOff>0</xdr:colOff>
          <xdr:row>7</xdr:row>
          <xdr:rowOff>190500</xdr:rowOff>
        </xdr:to>
        <xdr:sp macro="" textlink="">
          <xdr:nvSpPr>
            <xdr:cNvPr id="314372" name="Button 4" hidden="1">
              <a:extLst>
                <a:ext uri="{63B3BB69-23CF-44E3-9099-C40C66FF867C}">
                  <a14:compatExt spid="_x0000_s3143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Pnt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31</xdr:col>
          <xdr:colOff>9525</xdr:colOff>
          <xdr:row>7</xdr:row>
          <xdr:rowOff>9525</xdr:rowOff>
        </xdr:from>
        <xdr:to>
          <xdr:col>32</xdr:col>
          <xdr:colOff>0</xdr:colOff>
          <xdr:row>7</xdr:row>
          <xdr:rowOff>180975</xdr:rowOff>
        </xdr:to>
        <xdr:sp macro="" textlink="">
          <xdr:nvSpPr>
            <xdr:cNvPr id="314373" name="Button 5" hidden="1">
              <a:extLst>
                <a:ext uri="{63B3BB69-23CF-44E3-9099-C40C66FF867C}">
                  <a14:compatExt spid="_x0000_s3143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Pnt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65</xdr:col>
          <xdr:colOff>9525</xdr:colOff>
          <xdr:row>2</xdr:row>
          <xdr:rowOff>9525</xdr:rowOff>
        </xdr:from>
        <xdr:to>
          <xdr:col>66</xdr:col>
          <xdr:colOff>0</xdr:colOff>
          <xdr:row>4</xdr:row>
          <xdr:rowOff>0</xdr:rowOff>
        </xdr:to>
        <xdr:sp macro="" textlink="">
          <xdr:nvSpPr>
            <xdr:cNvPr id="314374" name="Button 6" hidden="1">
              <a:extLst>
                <a:ext uri="{63B3BB69-23CF-44E3-9099-C40C66FF867C}">
                  <a14:compatExt spid="_x0000_s3143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Scherm aanpasen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9525</xdr:colOff>
          <xdr:row>6</xdr:row>
          <xdr:rowOff>152400</xdr:rowOff>
        </xdr:from>
        <xdr:to>
          <xdr:col>13</xdr:col>
          <xdr:colOff>247650</xdr:colOff>
          <xdr:row>8</xdr:row>
          <xdr:rowOff>0</xdr:rowOff>
        </xdr:to>
        <xdr:sp macro="" textlink="">
          <xdr:nvSpPr>
            <xdr:cNvPr id="314375" name="Button 7" hidden="1">
              <a:extLst>
                <a:ext uri="{63B3BB69-23CF-44E3-9099-C40C66FF867C}">
                  <a14:compatExt spid="_x0000_s3143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pl.p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190500</xdr:colOff>
          <xdr:row>7</xdr:row>
          <xdr:rowOff>9525</xdr:rowOff>
        </xdr:from>
        <xdr:to>
          <xdr:col>21</xdr:col>
          <xdr:colOff>247650</xdr:colOff>
          <xdr:row>8</xdr:row>
          <xdr:rowOff>0</xdr:rowOff>
        </xdr:to>
        <xdr:sp macro="" textlink="">
          <xdr:nvSpPr>
            <xdr:cNvPr id="314376" name="Button 8" hidden="1">
              <a:extLst>
                <a:ext uri="{63B3BB69-23CF-44E3-9099-C40C66FF867C}">
                  <a14:compatExt spid="_x0000_s3143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pl.p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29</xdr:col>
          <xdr:colOff>0</xdr:colOff>
          <xdr:row>7</xdr:row>
          <xdr:rowOff>28575</xdr:rowOff>
        </xdr:from>
        <xdr:to>
          <xdr:col>30</xdr:col>
          <xdr:colOff>0</xdr:colOff>
          <xdr:row>8</xdr:row>
          <xdr:rowOff>0</xdr:rowOff>
        </xdr:to>
        <xdr:sp macro="" textlink="">
          <xdr:nvSpPr>
            <xdr:cNvPr id="314377" name="Button 9" hidden="1">
              <a:extLst>
                <a:ext uri="{63B3BB69-23CF-44E3-9099-C40C66FF867C}">
                  <a14:compatExt spid="_x0000_s3143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pl.p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57</xdr:col>
          <xdr:colOff>0</xdr:colOff>
          <xdr:row>7</xdr:row>
          <xdr:rowOff>19050</xdr:rowOff>
        </xdr:from>
        <xdr:to>
          <xdr:col>60</xdr:col>
          <xdr:colOff>390525</xdr:colOff>
          <xdr:row>7</xdr:row>
          <xdr:rowOff>314325</xdr:rowOff>
        </xdr:to>
        <xdr:sp macro="" textlink="">
          <xdr:nvSpPr>
            <xdr:cNvPr id="314378" name="Button 10" hidden="1">
              <a:extLst>
                <a:ext uri="{63B3BB69-23CF-44E3-9099-C40C66FF867C}">
                  <a14:compatExt spid="_x0000_s3143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beste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61</xdr:col>
          <xdr:colOff>9525</xdr:colOff>
          <xdr:row>7</xdr:row>
          <xdr:rowOff>28575</xdr:rowOff>
        </xdr:from>
        <xdr:to>
          <xdr:col>61</xdr:col>
          <xdr:colOff>381000</xdr:colOff>
          <xdr:row>8</xdr:row>
          <xdr:rowOff>0</xdr:rowOff>
        </xdr:to>
        <xdr:sp macro="" textlink="">
          <xdr:nvSpPr>
            <xdr:cNvPr id="314379" name="Button 11" hidden="1">
              <a:extLst>
                <a:ext uri="{63B3BB69-23CF-44E3-9099-C40C66FF867C}">
                  <a14:compatExt spid="_x0000_s3143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punten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7</xdr:row>
          <xdr:rowOff>28575</xdr:rowOff>
        </xdr:from>
        <xdr:to>
          <xdr:col>1</xdr:col>
          <xdr:colOff>9525</xdr:colOff>
          <xdr:row>8</xdr:row>
          <xdr:rowOff>0</xdr:rowOff>
        </xdr:to>
        <xdr:sp macro="" textlink="">
          <xdr:nvSpPr>
            <xdr:cNvPr id="314380" name="Button 12" hidden="1">
              <a:extLst>
                <a:ext uri="{63B3BB69-23CF-44E3-9099-C40C66FF867C}">
                  <a14:compatExt spid="_x0000_s3143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Pl.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39</xdr:col>
          <xdr:colOff>9525</xdr:colOff>
          <xdr:row>7</xdr:row>
          <xdr:rowOff>9525</xdr:rowOff>
        </xdr:from>
        <xdr:to>
          <xdr:col>40</xdr:col>
          <xdr:colOff>0</xdr:colOff>
          <xdr:row>7</xdr:row>
          <xdr:rowOff>180975</xdr:rowOff>
        </xdr:to>
        <xdr:sp macro="" textlink="">
          <xdr:nvSpPr>
            <xdr:cNvPr id="314381" name="Button 13" hidden="1">
              <a:extLst>
                <a:ext uri="{63B3BB69-23CF-44E3-9099-C40C66FF867C}">
                  <a14:compatExt spid="_x0000_s3143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Pnt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47</xdr:col>
          <xdr:colOff>9525</xdr:colOff>
          <xdr:row>7</xdr:row>
          <xdr:rowOff>9525</xdr:rowOff>
        </xdr:from>
        <xdr:to>
          <xdr:col>48</xdr:col>
          <xdr:colOff>0</xdr:colOff>
          <xdr:row>7</xdr:row>
          <xdr:rowOff>180975</xdr:rowOff>
        </xdr:to>
        <xdr:sp macro="" textlink="">
          <xdr:nvSpPr>
            <xdr:cNvPr id="314382" name="Button 14" hidden="1">
              <a:extLst>
                <a:ext uri="{63B3BB69-23CF-44E3-9099-C40C66FF867C}">
                  <a14:compatExt spid="_x0000_s3143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Pnt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19050</xdr:colOff>
          <xdr:row>7</xdr:row>
          <xdr:rowOff>9525</xdr:rowOff>
        </xdr:from>
        <xdr:to>
          <xdr:col>11</xdr:col>
          <xdr:colOff>190500</xdr:colOff>
          <xdr:row>8</xdr:row>
          <xdr:rowOff>0</xdr:rowOff>
        </xdr:to>
        <xdr:sp macro="" textlink="">
          <xdr:nvSpPr>
            <xdr:cNvPr id="314383" name="Button 15" hidden="1">
              <a:extLst>
                <a:ext uri="{63B3BB69-23CF-44E3-9099-C40C66FF867C}">
                  <a14:compatExt spid="_x0000_s3143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verberg kolom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657225</xdr:colOff>
          <xdr:row>5</xdr:row>
          <xdr:rowOff>0</xdr:rowOff>
        </xdr:from>
        <xdr:to>
          <xdr:col>5</xdr:col>
          <xdr:colOff>0</xdr:colOff>
          <xdr:row>6</xdr:row>
          <xdr:rowOff>152400</xdr:rowOff>
        </xdr:to>
        <xdr:sp macro="" textlink="">
          <xdr:nvSpPr>
            <xdr:cNvPr id="314384" name="Button 16" hidden="1">
              <a:extLst>
                <a:ext uri="{63B3BB69-23CF-44E3-9099-C40C66FF867C}">
                  <a14:compatExt spid="_x0000_s3143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Opbouwen handicap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7</xdr:row>
          <xdr:rowOff>9525</xdr:rowOff>
        </xdr:from>
        <xdr:to>
          <xdr:col>3</xdr:col>
          <xdr:colOff>0</xdr:colOff>
          <xdr:row>7</xdr:row>
          <xdr:rowOff>190500</xdr:rowOff>
        </xdr:to>
        <xdr:sp macro="" textlink="">
          <xdr:nvSpPr>
            <xdr:cNvPr id="314385" name="Button 17" hidden="1">
              <a:extLst>
                <a:ext uri="{63B3BB69-23CF-44E3-9099-C40C66FF867C}">
                  <a14:compatExt spid="_x0000_s3143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Sortering Naam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19050</xdr:colOff>
          <xdr:row>7</xdr:row>
          <xdr:rowOff>9525</xdr:rowOff>
        </xdr:from>
        <xdr:to>
          <xdr:col>19</xdr:col>
          <xdr:colOff>190500</xdr:colOff>
          <xdr:row>8</xdr:row>
          <xdr:rowOff>0</xdr:rowOff>
        </xdr:to>
        <xdr:sp macro="" textlink="">
          <xdr:nvSpPr>
            <xdr:cNvPr id="314386" name="Button 18" hidden="1">
              <a:extLst>
                <a:ext uri="{63B3BB69-23CF-44E3-9099-C40C66FF867C}">
                  <a14:compatExt spid="_x0000_s3143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verberg kolom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19050</xdr:colOff>
          <xdr:row>7</xdr:row>
          <xdr:rowOff>9525</xdr:rowOff>
        </xdr:from>
        <xdr:to>
          <xdr:col>27</xdr:col>
          <xdr:colOff>190500</xdr:colOff>
          <xdr:row>8</xdr:row>
          <xdr:rowOff>0</xdr:rowOff>
        </xdr:to>
        <xdr:sp macro="" textlink="">
          <xdr:nvSpPr>
            <xdr:cNvPr id="314387" name="Button 19" hidden="1">
              <a:extLst>
                <a:ext uri="{63B3BB69-23CF-44E3-9099-C40C66FF867C}">
                  <a14:compatExt spid="_x0000_s3143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verberg kolom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0</xdr:colOff>
          <xdr:row>7</xdr:row>
          <xdr:rowOff>9525</xdr:rowOff>
        </xdr:from>
        <xdr:to>
          <xdr:col>35</xdr:col>
          <xdr:colOff>190500</xdr:colOff>
          <xdr:row>8</xdr:row>
          <xdr:rowOff>0</xdr:rowOff>
        </xdr:to>
        <xdr:sp macro="" textlink="">
          <xdr:nvSpPr>
            <xdr:cNvPr id="314388" name="Button 20" hidden="1">
              <a:extLst>
                <a:ext uri="{63B3BB69-23CF-44E3-9099-C40C66FF867C}">
                  <a14:compatExt spid="_x0000_s3143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verberg kolom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38</xdr:col>
          <xdr:colOff>0</xdr:colOff>
          <xdr:row>7</xdr:row>
          <xdr:rowOff>9525</xdr:rowOff>
        </xdr:from>
        <xdr:to>
          <xdr:col>43</xdr:col>
          <xdr:colOff>190500</xdr:colOff>
          <xdr:row>8</xdr:row>
          <xdr:rowOff>0</xdr:rowOff>
        </xdr:to>
        <xdr:sp macro="" textlink="">
          <xdr:nvSpPr>
            <xdr:cNvPr id="314389" name="Button 21" hidden="1">
              <a:extLst>
                <a:ext uri="{63B3BB69-23CF-44E3-9099-C40C66FF867C}">
                  <a14:compatExt spid="_x0000_s3143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verberg kolom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46</xdr:col>
          <xdr:colOff>0</xdr:colOff>
          <xdr:row>7</xdr:row>
          <xdr:rowOff>9525</xdr:rowOff>
        </xdr:from>
        <xdr:to>
          <xdr:col>51</xdr:col>
          <xdr:colOff>190500</xdr:colOff>
          <xdr:row>8</xdr:row>
          <xdr:rowOff>0</xdr:rowOff>
        </xdr:to>
        <xdr:sp macro="" textlink="">
          <xdr:nvSpPr>
            <xdr:cNvPr id="314390" name="Button 22" hidden="1">
              <a:extLst>
                <a:ext uri="{63B3BB69-23CF-44E3-9099-C40C66FF867C}">
                  <a14:compatExt spid="_x0000_s3143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verberg kolom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0</xdr:colOff>
          <xdr:row>7</xdr:row>
          <xdr:rowOff>28575</xdr:rowOff>
        </xdr:from>
        <xdr:to>
          <xdr:col>38</xdr:col>
          <xdr:colOff>0</xdr:colOff>
          <xdr:row>8</xdr:row>
          <xdr:rowOff>0</xdr:rowOff>
        </xdr:to>
        <xdr:sp macro="" textlink="">
          <xdr:nvSpPr>
            <xdr:cNvPr id="314391" name="Button 23" hidden="1">
              <a:extLst>
                <a:ext uri="{63B3BB69-23CF-44E3-9099-C40C66FF867C}">
                  <a14:compatExt spid="_x0000_s3143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pl.p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38</xdr:col>
          <xdr:colOff>0</xdr:colOff>
          <xdr:row>7</xdr:row>
          <xdr:rowOff>28575</xdr:rowOff>
        </xdr:from>
        <xdr:to>
          <xdr:col>46</xdr:col>
          <xdr:colOff>0</xdr:colOff>
          <xdr:row>8</xdr:row>
          <xdr:rowOff>0</xdr:rowOff>
        </xdr:to>
        <xdr:sp macro="" textlink="">
          <xdr:nvSpPr>
            <xdr:cNvPr id="314392" name="Button 24" hidden="1">
              <a:extLst>
                <a:ext uri="{63B3BB69-23CF-44E3-9099-C40C66FF867C}">
                  <a14:compatExt spid="_x0000_s3143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pl.p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46</xdr:col>
          <xdr:colOff>0</xdr:colOff>
          <xdr:row>7</xdr:row>
          <xdr:rowOff>28575</xdr:rowOff>
        </xdr:from>
        <xdr:to>
          <xdr:col>46</xdr:col>
          <xdr:colOff>0</xdr:colOff>
          <xdr:row>8</xdr:row>
          <xdr:rowOff>0</xdr:rowOff>
        </xdr:to>
        <xdr:sp macro="" textlink="">
          <xdr:nvSpPr>
            <xdr:cNvPr id="314393" name="Button 25" hidden="1">
              <a:extLst>
                <a:ext uri="{63B3BB69-23CF-44E3-9099-C40C66FF867C}">
                  <a14:compatExt spid="_x0000_s3143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pl.p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11.xml"/><Relationship Id="rId13" Type="http://schemas.openxmlformats.org/officeDocument/2006/relationships/ctrlProp" Target="../ctrlProps/ctrlProp216.xml"/><Relationship Id="rId18" Type="http://schemas.openxmlformats.org/officeDocument/2006/relationships/ctrlProp" Target="../ctrlProps/ctrlProp221.xml"/><Relationship Id="rId26" Type="http://schemas.openxmlformats.org/officeDocument/2006/relationships/ctrlProp" Target="../ctrlProps/ctrlProp229.xml"/><Relationship Id="rId3" Type="http://schemas.openxmlformats.org/officeDocument/2006/relationships/vmlDrawing" Target="../drawings/vmlDrawing9.vml"/><Relationship Id="rId21" Type="http://schemas.openxmlformats.org/officeDocument/2006/relationships/ctrlProp" Target="../ctrlProps/ctrlProp224.xml"/><Relationship Id="rId7" Type="http://schemas.openxmlformats.org/officeDocument/2006/relationships/ctrlProp" Target="../ctrlProps/ctrlProp210.xml"/><Relationship Id="rId12" Type="http://schemas.openxmlformats.org/officeDocument/2006/relationships/ctrlProp" Target="../ctrlProps/ctrlProp215.xml"/><Relationship Id="rId17" Type="http://schemas.openxmlformats.org/officeDocument/2006/relationships/ctrlProp" Target="../ctrlProps/ctrlProp220.xml"/><Relationship Id="rId25" Type="http://schemas.openxmlformats.org/officeDocument/2006/relationships/ctrlProp" Target="../ctrlProps/ctrlProp228.xml"/><Relationship Id="rId2" Type="http://schemas.openxmlformats.org/officeDocument/2006/relationships/drawing" Target="../drawings/drawing10.xml"/><Relationship Id="rId16" Type="http://schemas.openxmlformats.org/officeDocument/2006/relationships/ctrlProp" Target="../ctrlProps/ctrlProp219.xml"/><Relationship Id="rId20" Type="http://schemas.openxmlformats.org/officeDocument/2006/relationships/ctrlProp" Target="../ctrlProps/ctrlProp223.xml"/><Relationship Id="rId29" Type="http://schemas.openxmlformats.org/officeDocument/2006/relationships/ctrlProp" Target="../ctrlProps/ctrlProp232.xml"/><Relationship Id="rId1" Type="http://schemas.openxmlformats.org/officeDocument/2006/relationships/printerSettings" Target="../printerSettings/printerSettings9.bin"/><Relationship Id="rId6" Type="http://schemas.openxmlformats.org/officeDocument/2006/relationships/ctrlProp" Target="../ctrlProps/ctrlProp209.xml"/><Relationship Id="rId11" Type="http://schemas.openxmlformats.org/officeDocument/2006/relationships/ctrlProp" Target="../ctrlProps/ctrlProp214.xml"/><Relationship Id="rId24" Type="http://schemas.openxmlformats.org/officeDocument/2006/relationships/ctrlProp" Target="../ctrlProps/ctrlProp227.xml"/><Relationship Id="rId5" Type="http://schemas.openxmlformats.org/officeDocument/2006/relationships/ctrlProp" Target="../ctrlProps/ctrlProp208.xml"/><Relationship Id="rId15" Type="http://schemas.openxmlformats.org/officeDocument/2006/relationships/ctrlProp" Target="../ctrlProps/ctrlProp218.xml"/><Relationship Id="rId23" Type="http://schemas.openxmlformats.org/officeDocument/2006/relationships/ctrlProp" Target="../ctrlProps/ctrlProp226.xml"/><Relationship Id="rId28" Type="http://schemas.openxmlformats.org/officeDocument/2006/relationships/ctrlProp" Target="../ctrlProps/ctrlProp231.xml"/><Relationship Id="rId10" Type="http://schemas.openxmlformats.org/officeDocument/2006/relationships/ctrlProp" Target="../ctrlProps/ctrlProp213.xml"/><Relationship Id="rId19" Type="http://schemas.openxmlformats.org/officeDocument/2006/relationships/ctrlProp" Target="../ctrlProps/ctrlProp222.xml"/><Relationship Id="rId4" Type="http://schemas.openxmlformats.org/officeDocument/2006/relationships/ctrlProp" Target="../ctrlProps/ctrlProp207.xml"/><Relationship Id="rId9" Type="http://schemas.openxmlformats.org/officeDocument/2006/relationships/ctrlProp" Target="../ctrlProps/ctrlProp212.xml"/><Relationship Id="rId14" Type="http://schemas.openxmlformats.org/officeDocument/2006/relationships/ctrlProp" Target="../ctrlProps/ctrlProp217.xml"/><Relationship Id="rId22" Type="http://schemas.openxmlformats.org/officeDocument/2006/relationships/ctrlProp" Target="../ctrlProps/ctrlProp225.xml"/><Relationship Id="rId27" Type="http://schemas.openxmlformats.org/officeDocument/2006/relationships/ctrlProp" Target="../ctrlProps/ctrlProp230.xml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37.xml"/><Relationship Id="rId13" Type="http://schemas.openxmlformats.org/officeDocument/2006/relationships/ctrlProp" Target="../ctrlProps/ctrlProp242.xml"/><Relationship Id="rId18" Type="http://schemas.openxmlformats.org/officeDocument/2006/relationships/ctrlProp" Target="../ctrlProps/ctrlProp247.xml"/><Relationship Id="rId26" Type="http://schemas.openxmlformats.org/officeDocument/2006/relationships/ctrlProp" Target="../ctrlProps/ctrlProp255.xml"/><Relationship Id="rId3" Type="http://schemas.openxmlformats.org/officeDocument/2006/relationships/vmlDrawing" Target="../drawings/vmlDrawing10.vml"/><Relationship Id="rId21" Type="http://schemas.openxmlformats.org/officeDocument/2006/relationships/ctrlProp" Target="../ctrlProps/ctrlProp250.xml"/><Relationship Id="rId7" Type="http://schemas.openxmlformats.org/officeDocument/2006/relationships/ctrlProp" Target="../ctrlProps/ctrlProp236.xml"/><Relationship Id="rId12" Type="http://schemas.openxmlformats.org/officeDocument/2006/relationships/ctrlProp" Target="../ctrlProps/ctrlProp241.xml"/><Relationship Id="rId17" Type="http://schemas.openxmlformats.org/officeDocument/2006/relationships/ctrlProp" Target="../ctrlProps/ctrlProp246.xml"/><Relationship Id="rId25" Type="http://schemas.openxmlformats.org/officeDocument/2006/relationships/ctrlProp" Target="../ctrlProps/ctrlProp254.xml"/><Relationship Id="rId2" Type="http://schemas.openxmlformats.org/officeDocument/2006/relationships/drawing" Target="../drawings/drawing11.xml"/><Relationship Id="rId16" Type="http://schemas.openxmlformats.org/officeDocument/2006/relationships/ctrlProp" Target="../ctrlProps/ctrlProp245.xml"/><Relationship Id="rId20" Type="http://schemas.openxmlformats.org/officeDocument/2006/relationships/ctrlProp" Target="../ctrlProps/ctrlProp249.xml"/><Relationship Id="rId29" Type="http://schemas.openxmlformats.org/officeDocument/2006/relationships/ctrlProp" Target="../ctrlProps/ctrlProp258.xml"/><Relationship Id="rId1" Type="http://schemas.openxmlformats.org/officeDocument/2006/relationships/printerSettings" Target="../printerSettings/printerSettings10.bin"/><Relationship Id="rId6" Type="http://schemas.openxmlformats.org/officeDocument/2006/relationships/ctrlProp" Target="../ctrlProps/ctrlProp235.xml"/><Relationship Id="rId11" Type="http://schemas.openxmlformats.org/officeDocument/2006/relationships/ctrlProp" Target="../ctrlProps/ctrlProp240.xml"/><Relationship Id="rId24" Type="http://schemas.openxmlformats.org/officeDocument/2006/relationships/ctrlProp" Target="../ctrlProps/ctrlProp253.xml"/><Relationship Id="rId5" Type="http://schemas.openxmlformats.org/officeDocument/2006/relationships/ctrlProp" Target="../ctrlProps/ctrlProp234.xml"/><Relationship Id="rId15" Type="http://schemas.openxmlformats.org/officeDocument/2006/relationships/ctrlProp" Target="../ctrlProps/ctrlProp244.xml"/><Relationship Id="rId23" Type="http://schemas.openxmlformats.org/officeDocument/2006/relationships/ctrlProp" Target="../ctrlProps/ctrlProp252.xml"/><Relationship Id="rId28" Type="http://schemas.openxmlformats.org/officeDocument/2006/relationships/ctrlProp" Target="../ctrlProps/ctrlProp257.xml"/><Relationship Id="rId10" Type="http://schemas.openxmlformats.org/officeDocument/2006/relationships/ctrlProp" Target="../ctrlProps/ctrlProp239.xml"/><Relationship Id="rId19" Type="http://schemas.openxmlformats.org/officeDocument/2006/relationships/ctrlProp" Target="../ctrlProps/ctrlProp248.xml"/><Relationship Id="rId4" Type="http://schemas.openxmlformats.org/officeDocument/2006/relationships/ctrlProp" Target="../ctrlProps/ctrlProp233.xml"/><Relationship Id="rId9" Type="http://schemas.openxmlformats.org/officeDocument/2006/relationships/ctrlProp" Target="../ctrlProps/ctrlProp238.xml"/><Relationship Id="rId14" Type="http://schemas.openxmlformats.org/officeDocument/2006/relationships/ctrlProp" Target="../ctrlProps/ctrlProp243.xml"/><Relationship Id="rId22" Type="http://schemas.openxmlformats.org/officeDocument/2006/relationships/ctrlProp" Target="../ctrlProps/ctrlProp251.xml"/><Relationship Id="rId27" Type="http://schemas.openxmlformats.org/officeDocument/2006/relationships/ctrlProp" Target="../ctrlProps/ctrlProp256.xml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63.xml"/><Relationship Id="rId13" Type="http://schemas.openxmlformats.org/officeDocument/2006/relationships/ctrlProp" Target="../ctrlProps/ctrlProp268.xml"/><Relationship Id="rId18" Type="http://schemas.openxmlformats.org/officeDocument/2006/relationships/ctrlProp" Target="../ctrlProps/ctrlProp273.xml"/><Relationship Id="rId26" Type="http://schemas.openxmlformats.org/officeDocument/2006/relationships/ctrlProp" Target="../ctrlProps/ctrlProp281.xml"/><Relationship Id="rId3" Type="http://schemas.openxmlformats.org/officeDocument/2006/relationships/vmlDrawing" Target="../drawings/vmlDrawing11.vml"/><Relationship Id="rId21" Type="http://schemas.openxmlformats.org/officeDocument/2006/relationships/ctrlProp" Target="../ctrlProps/ctrlProp276.xml"/><Relationship Id="rId7" Type="http://schemas.openxmlformats.org/officeDocument/2006/relationships/ctrlProp" Target="../ctrlProps/ctrlProp262.xml"/><Relationship Id="rId12" Type="http://schemas.openxmlformats.org/officeDocument/2006/relationships/ctrlProp" Target="../ctrlProps/ctrlProp267.xml"/><Relationship Id="rId17" Type="http://schemas.openxmlformats.org/officeDocument/2006/relationships/ctrlProp" Target="../ctrlProps/ctrlProp272.xml"/><Relationship Id="rId25" Type="http://schemas.openxmlformats.org/officeDocument/2006/relationships/ctrlProp" Target="../ctrlProps/ctrlProp280.xml"/><Relationship Id="rId2" Type="http://schemas.openxmlformats.org/officeDocument/2006/relationships/drawing" Target="../drawings/drawing12.xml"/><Relationship Id="rId16" Type="http://schemas.openxmlformats.org/officeDocument/2006/relationships/ctrlProp" Target="../ctrlProps/ctrlProp271.xml"/><Relationship Id="rId20" Type="http://schemas.openxmlformats.org/officeDocument/2006/relationships/ctrlProp" Target="../ctrlProps/ctrlProp275.xml"/><Relationship Id="rId29" Type="http://schemas.openxmlformats.org/officeDocument/2006/relationships/ctrlProp" Target="../ctrlProps/ctrlProp284.xml"/><Relationship Id="rId1" Type="http://schemas.openxmlformats.org/officeDocument/2006/relationships/printerSettings" Target="../printerSettings/printerSettings11.bin"/><Relationship Id="rId6" Type="http://schemas.openxmlformats.org/officeDocument/2006/relationships/ctrlProp" Target="../ctrlProps/ctrlProp261.xml"/><Relationship Id="rId11" Type="http://schemas.openxmlformats.org/officeDocument/2006/relationships/ctrlProp" Target="../ctrlProps/ctrlProp266.xml"/><Relationship Id="rId24" Type="http://schemas.openxmlformats.org/officeDocument/2006/relationships/ctrlProp" Target="../ctrlProps/ctrlProp279.xml"/><Relationship Id="rId5" Type="http://schemas.openxmlformats.org/officeDocument/2006/relationships/ctrlProp" Target="../ctrlProps/ctrlProp260.xml"/><Relationship Id="rId15" Type="http://schemas.openxmlformats.org/officeDocument/2006/relationships/ctrlProp" Target="../ctrlProps/ctrlProp270.xml"/><Relationship Id="rId23" Type="http://schemas.openxmlformats.org/officeDocument/2006/relationships/ctrlProp" Target="../ctrlProps/ctrlProp278.xml"/><Relationship Id="rId28" Type="http://schemas.openxmlformats.org/officeDocument/2006/relationships/ctrlProp" Target="../ctrlProps/ctrlProp283.xml"/><Relationship Id="rId10" Type="http://schemas.openxmlformats.org/officeDocument/2006/relationships/ctrlProp" Target="../ctrlProps/ctrlProp265.xml"/><Relationship Id="rId19" Type="http://schemas.openxmlformats.org/officeDocument/2006/relationships/ctrlProp" Target="../ctrlProps/ctrlProp274.xml"/><Relationship Id="rId4" Type="http://schemas.openxmlformats.org/officeDocument/2006/relationships/ctrlProp" Target="../ctrlProps/ctrlProp259.xml"/><Relationship Id="rId9" Type="http://schemas.openxmlformats.org/officeDocument/2006/relationships/ctrlProp" Target="../ctrlProps/ctrlProp264.xml"/><Relationship Id="rId14" Type="http://schemas.openxmlformats.org/officeDocument/2006/relationships/ctrlProp" Target="../ctrlProps/ctrlProp269.xml"/><Relationship Id="rId22" Type="http://schemas.openxmlformats.org/officeDocument/2006/relationships/ctrlProp" Target="../ctrlProps/ctrlProp277.xml"/><Relationship Id="rId27" Type="http://schemas.openxmlformats.org/officeDocument/2006/relationships/ctrlProp" Target="../ctrlProps/ctrlProp282.xml"/></Relationships>
</file>

<file path=xl/worksheets/_rels/sheet1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89.xml"/><Relationship Id="rId13" Type="http://schemas.openxmlformats.org/officeDocument/2006/relationships/ctrlProp" Target="../ctrlProps/ctrlProp294.xml"/><Relationship Id="rId18" Type="http://schemas.openxmlformats.org/officeDocument/2006/relationships/ctrlProp" Target="../ctrlProps/ctrlProp299.xml"/><Relationship Id="rId26" Type="http://schemas.openxmlformats.org/officeDocument/2006/relationships/ctrlProp" Target="../ctrlProps/ctrlProp307.xml"/><Relationship Id="rId3" Type="http://schemas.openxmlformats.org/officeDocument/2006/relationships/vmlDrawing" Target="../drawings/vmlDrawing12.vml"/><Relationship Id="rId21" Type="http://schemas.openxmlformats.org/officeDocument/2006/relationships/ctrlProp" Target="../ctrlProps/ctrlProp302.xml"/><Relationship Id="rId7" Type="http://schemas.openxmlformats.org/officeDocument/2006/relationships/ctrlProp" Target="../ctrlProps/ctrlProp288.xml"/><Relationship Id="rId12" Type="http://schemas.openxmlformats.org/officeDocument/2006/relationships/ctrlProp" Target="../ctrlProps/ctrlProp293.xml"/><Relationship Id="rId17" Type="http://schemas.openxmlformats.org/officeDocument/2006/relationships/ctrlProp" Target="../ctrlProps/ctrlProp298.xml"/><Relationship Id="rId25" Type="http://schemas.openxmlformats.org/officeDocument/2006/relationships/ctrlProp" Target="../ctrlProps/ctrlProp306.xml"/><Relationship Id="rId2" Type="http://schemas.openxmlformats.org/officeDocument/2006/relationships/drawing" Target="../drawings/drawing13.xml"/><Relationship Id="rId16" Type="http://schemas.openxmlformats.org/officeDocument/2006/relationships/ctrlProp" Target="../ctrlProps/ctrlProp297.xml"/><Relationship Id="rId20" Type="http://schemas.openxmlformats.org/officeDocument/2006/relationships/ctrlProp" Target="../ctrlProps/ctrlProp301.xml"/><Relationship Id="rId1" Type="http://schemas.openxmlformats.org/officeDocument/2006/relationships/printerSettings" Target="../printerSettings/printerSettings12.bin"/><Relationship Id="rId6" Type="http://schemas.openxmlformats.org/officeDocument/2006/relationships/ctrlProp" Target="../ctrlProps/ctrlProp287.xml"/><Relationship Id="rId11" Type="http://schemas.openxmlformats.org/officeDocument/2006/relationships/ctrlProp" Target="../ctrlProps/ctrlProp292.xml"/><Relationship Id="rId24" Type="http://schemas.openxmlformats.org/officeDocument/2006/relationships/ctrlProp" Target="../ctrlProps/ctrlProp305.xml"/><Relationship Id="rId5" Type="http://schemas.openxmlformats.org/officeDocument/2006/relationships/ctrlProp" Target="../ctrlProps/ctrlProp286.xml"/><Relationship Id="rId15" Type="http://schemas.openxmlformats.org/officeDocument/2006/relationships/ctrlProp" Target="../ctrlProps/ctrlProp296.xml"/><Relationship Id="rId23" Type="http://schemas.openxmlformats.org/officeDocument/2006/relationships/ctrlProp" Target="../ctrlProps/ctrlProp304.xml"/><Relationship Id="rId28" Type="http://schemas.openxmlformats.org/officeDocument/2006/relationships/ctrlProp" Target="../ctrlProps/ctrlProp309.xml"/><Relationship Id="rId10" Type="http://schemas.openxmlformats.org/officeDocument/2006/relationships/ctrlProp" Target="../ctrlProps/ctrlProp291.xml"/><Relationship Id="rId19" Type="http://schemas.openxmlformats.org/officeDocument/2006/relationships/ctrlProp" Target="../ctrlProps/ctrlProp300.xml"/><Relationship Id="rId4" Type="http://schemas.openxmlformats.org/officeDocument/2006/relationships/ctrlProp" Target="../ctrlProps/ctrlProp285.xml"/><Relationship Id="rId9" Type="http://schemas.openxmlformats.org/officeDocument/2006/relationships/ctrlProp" Target="../ctrlProps/ctrlProp290.xml"/><Relationship Id="rId14" Type="http://schemas.openxmlformats.org/officeDocument/2006/relationships/ctrlProp" Target="../ctrlProps/ctrlProp295.xml"/><Relationship Id="rId22" Type="http://schemas.openxmlformats.org/officeDocument/2006/relationships/ctrlProp" Target="../ctrlProps/ctrlProp303.xml"/><Relationship Id="rId27" Type="http://schemas.openxmlformats.org/officeDocument/2006/relationships/ctrlProp" Target="../ctrlProps/ctrlProp308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3.v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3.bin"/><Relationship Id="rId6" Type="http://schemas.openxmlformats.org/officeDocument/2006/relationships/ctrlProp" Target="../ctrlProps/ctrlProp312.xml"/><Relationship Id="rId5" Type="http://schemas.openxmlformats.org/officeDocument/2006/relationships/ctrlProp" Target="../ctrlProps/ctrlProp311.xml"/><Relationship Id="rId4" Type="http://schemas.openxmlformats.org/officeDocument/2006/relationships/ctrlProp" Target="../ctrlProps/ctrlProp310.xml"/></Relationships>
</file>

<file path=xl/worksheets/_rels/sheet15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17.xml"/><Relationship Id="rId3" Type="http://schemas.openxmlformats.org/officeDocument/2006/relationships/vmlDrawing" Target="../drawings/vmlDrawing14.vml"/><Relationship Id="rId7" Type="http://schemas.openxmlformats.org/officeDocument/2006/relationships/ctrlProp" Target="../ctrlProps/ctrlProp316.xml"/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4.bin"/><Relationship Id="rId6" Type="http://schemas.openxmlformats.org/officeDocument/2006/relationships/ctrlProp" Target="../ctrlProps/ctrlProp315.xml"/><Relationship Id="rId5" Type="http://schemas.openxmlformats.org/officeDocument/2006/relationships/ctrlProp" Target="../ctrlProps/ctrlProp314.xml"/><Relationship Id="rId4" Type="http://schemas.openxmlformats.org/officeDocument/2006/relationships/ctrlProp" Target="../ctrlProps/ctrlProp313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5.vml"/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5.bin"/><Relationship Id="rId4" Type="http://schemas.openxmlformats.org/officeDocument/2006/relationships/ctrlProp" Target="../ctrlProps/ctrlProp318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6.vml"/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6.bin"/><Relationship Id="rId4" Type="http://schemas.openxmlformats.org/officeDocument/2006/relationships/ctrlProp" Target="../ctrlProps/ctrlProp319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1.xml"/><Relationship Id="rId13" Type="http://schemas.openxmlformats.org/officeDocument/2006/relationships/ctrlProp" Target="../ctrlProps/ctrlProp36.xml"/><Relationship Id="rId18" Type="http://schemas.openxmlformats.org/officeDocument/2006/relationships/ctrlProp" Target="../ctrlProps/ctrlProp41.xml"/><Relationship Id="rId26" Type="http://schemas.openxmlformats.org/officeDocument/2006/relationships/ctrlProp" Target="../ctrlProps/ctrlProp49.xml"/><Relationship Id="rId3" Type="http://schemas.openxmlformats.org/officeDocument/2006/relationships/vmlDrawing" Target="../drawings/vmlDrawing2.vml"/><Relationship Id="rId21" Type="http://schemas.openxmlformats.org/officeDocument/2006/relationships/ctrlProp" Target="../ctrlProps/ctrlProp44.xml"/><Relationship Id="rId7" Type="http://schemas.openxmlformats.org/officeDocument/2006/relationships/ctrlProp" Target="../ctrlProps/ctrlProp30.xml"/><Relationship Id="rId12" Type="http://schemas.openxmlformats.org/officeDocument/2006/relationships/ctrlProp" Target="../ctrlProps/ctrlProp35.xml"/><Relationship Id="rId17" Type="http://schemas.openxmlformats.org/officeDocument/2006/relationships/ctrlProp" Target="../ctrlProps/ctrlProp40.xml"/><Relationship Id="rId25" Type="http://schemas.openxmlformats.org/officeDocument/2006/relationships/ctrlProp" Target="../ctrlProps/ctrlProp48.xml"/><Relationship Id="rId2" Type="http://schemas.openxmlformats.org/officeDocument/2006/relationships/drawing" Target="../drawings/drawing3.xml"/><Relationship Id="rId16" Type="http://schemas.openxmlformats.org/officeDocument/2006/relationships/ctrlProp" Target="../ctrlProps/ctrlProp39.xml"/><Relationship Id="rId20" Type="http://schemas.openxmlformats.org/officeDocument/2006/relationships/ctrlProp" Target="../ctrlProps/ctrlProp43.xml"/><Relationship Id="rId29" Type="http://schemas.openxmlformats.org/officeDocument/2006/relationships/ctrlProp" Target="../ctrlProps/ctrlProp5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29.xml"/><Relationship Id="rId11" Type="http://schemas.openxmlformats.org/officeDocument/2006/relationships/ctrlProp" Target="../ctrlProps/ctrlProp34.xml"/><Relationship Id="rId24" Type="http://schemas.openxmlformats.org/officeDocument/2006/relationships/ctrlProp" Target="../ctrlProps/ctrlProp47.xml"/><Relationship Id="rId5" Type="http://schemas.openxmlformats.org/officeDocument/2006/relationships/ctrlProp" Target="../ctrlProps/ctrlProp28.xml"/><Relationship Id="rId15" Type="http://schemas.openxmlformats.org/officeDocument/2006/relationships/ctrlProp" Target="../ctrlProps/ctrlProp38.xml"/><Relationship Id="rId23" Type="http://schemas.openxmlformats.org/officeDocument/2006/relationships/ctrlProp" Target="../ctrlProps/ctrlProp46.xml"/><Relationship Id="rId28" Type="http://schemas.openxmlformats.org/officeDocument/2006/relationships/ctrlProp" Target="../ctrlProps/ctrlProp51.xml"/><Relationship Id="rId10" Type="http://schemas.openxmlformats.org/officeDocument/2006/relationships/ctrlProp" Target="../ctrlProps/ctrlProp33.xml"/><Relationship Id="rId19" Type="http://schemas.openxmlformats.org/officeDocument/2006/relationships/ctrlProp" Target="../ctrlProps/ctrlProp42.xml"/><Relationship Id="rId4" Type="http://schemas.openxmlformats.org/officeDocument/2006/relationships/ctrlProp" Target="../ctrlProps/ctrlProp27.xml"/><Relationship Id="rId9" Type="http://schemas.openxmlformats.org/officeDocument/2006/relationships/ctrlProp" Target="../ctrlProps/ctrlProp32.xml"/><Relationship Id="rId14" Type="http://schemas.openxmlformats.org/officeDocument/2006/relationships/ctrlProp" Target="../ctrlProps/ctrlProp37.xml"/><Relationship Id="rId22" Type="http://schemas.openxmlformats.org/officeDocument/2006/relationships/ctrlProp" Target="../ctrlProps/ctrlProp45.xml"/><Relationship Id="rId27" Type="http://schemas.openxmlformats.org/officeDocument/2006/relationships/ctrlProp" Target="../ctrlProps/ctrlProp50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7.xml"/><Relationship Id="rId13" Type="http://schemas.openxmlformats.org/officeDocument/2006/relationships/ctrlProp" Target="../ctrlProps/ctrlProp62.xml"/><Relationship Id="rId18" Type="http://schemas.openxmlformats.org/officeDocument/2006/relationships/ctrlProp" Target="../ctrlProps/ctrlProp67.xml"/><Relationship Id="rId26" Type="http://schemas.openxmlformats.org/officeDocument/2006/relationships/ctrlProp" Target="../ctrlProps/ctrlProp75.xml"/><Relationship Id="rId3" Type="http://schemas.openxmlformats.org/officeDocument/2006/relationships/vmlDrawing" Target="../drawings/vmlDrawing3.vml"/><Relationship Id="rId21" Type="http://schemas.openxmlformats.org/officeDocument/2006/relationships/ctrlProp" Target="../ctrlProps/ctrlProp70.xml"/><Relationship Id="rId7" Type="http://schemas.openxmlformats.org/officeDocument/2006/relationships/ctrlProp" Target="../ctrlProps/ctrlProp56.xml"/><Relationship Id="rId12" Type="http://schemas.openxmlformats.org/officeDocument/2006/relationships/ctrlProp" Target="../ctrlProps/ctrlProp61.xml"/><Relationship Id="rId17" Type="http://schemas.openxmlformats.org/officeDocument/2006/relationships/ctrlProp" Target="../ctrlProps/ctrlProp66.xml"/><Relationship Id="rId25" Type="http://schemas.openxmlformats.org/officeDocument/2006/relationships/ctrlProp" Target="../ctrlProps/ctrlProp74.xml"/><Relationship Id="rId2" Type="http://schemas.openxmlformats.org/officeDocument/2006/relationships/drawing" Target="../drawings/drawing4.xml"/><Relationship Id="rId16" Type="http://schemas.openxmlformats.org/officeDocument/2006/relationships/ctrlProp" Target="../ctrlProps/ctrlProp65.xml"/><Relationship Id="rId20" Type="http://schemas.openxmlformats.org/officeDocument/2006/relationships/ctrlProp" Target="../ctrlProps/ctrlProp69.xml"/><Relationship Id="rId29" Type="http://schemas.openxmlformats.org/officeDocument/2006/relationships/ctrlProp" Target="../ctrlProps/ctrlProp78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55.xml"/><Relationship Id="rId11" Type="http://schemas.openxmlformats.org/officeDocument/2006/relationships/ctrlProp" Target="../ctrlProps/ctrlProp60.xml"/><Relationship Id="rId24" Type="http://schemas.openxmlformats.org/officeDocument/2006/relationships/ctrlProp" Target="../ctrlProps/ctrlProp73.xml"/><Relationship Id="rId5" Type="http://schemas.openxmlformats.org/officeDocument/2006/relationships/ctrlProp" Target="../ctrlProps/ctrlProp54.xml"/><Relationship Id="rId15" Type="http://schemas.openxmlformats.org/officeDocument/2006/relationships/ctrlProp" Target="../ctrlProps/ctrlProp64.xml"/><Relationship Id="rId23" Type="http://schemas.openxmlformats.org/officeDocument/2006/relationships/ctrlProp" Target="../ctrlProps/ctrlProp72.xml"/><Relationship Id="rId28" Type="http://schemas.openxmlformats.org/officeDocument/2006/relationships/ctrlProp" Target="../ctrlProps/ctrlProp77.xml"/><Relationship Id="rId10" Type="http://schemas.openxmlformats.org/officeDocument/2006/relationships/ctrlProp" Target="../ctrlProps/ctrlProp59.xml"/><Relationship Id="rId19" Type="http://schemas.openxmlformats.org/officeDocument/2006/relationships/ctrlProp" Target="../ctrlProps/ctrlProp68.xml"/><Relationship Id="rId4" Type="http://schemas.openxmlformats.org/officeDocument/2006/relationships/ctrlProp" Target="../ctrlProps/ctrlProp53.xml"/><Relationship Id="rId9" Type="http://schemas.openxmlformats.org/officeDocument/2006/relationships/ctrlProp" Target="../ctrlProps/ctrlProp58.xml"/><Relationship Id="rId14" Type="http://schemas.openxmlformats.org/officeDocument/2006/relationships/ctrlProp" Target="../ctrlProps/ctrlProp63.xml"/><Relationship Id="rId22" Type="http://schemas.openxmlformats.org/officeDocument/2006/relationships/ctrlProp" Target="../ctrlProps/ctrlProp71.xml"/><Relationship Id="rId27" Type="http://schemas.openxmlformats.org/officeDocument/2006/relationships/ctrlProp" Target="../ctrlProps/ctrlProp76.x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83.xml"/><Relationship Id="rId13" Type="http://schemas.openxmlformats.org/officeDocument/2006/relationships/ctrlProp" Target="../ctrlProps/ctrlProp88.xml"/><Relationship Id="rId18" Type="http://schemas.openxmlformats.org/officeDocument/2006/relationships/ctrlProp" Target="../ctrlProps/ctrlProp93.xml"/><Relationship Id="rId26" Type="http://schemas.openxmlformats.org/officeDocument/2006/relationships/ctrlProp" Target="../ctrlProps/ctrlProp101.xml"/><Relationship Id="rId3" Type="http://schemas.openxmlformats.org/officeDocument/2006/relationships/vmlDrawing" Target="../drawings/vmlDrawing4.vml"/><Relationship Id="rId21" Type="http://schemas.openxmlformats.org/officeDocument/2006/relationships/ctrlProp" Target="../ctrlProps/ctrlProp96.xml"/><Relationship Id="rId7" Type="http://schemas.openxmlformats.org/officeDocument/2006/relationships/ctrlProp" Target="../ctrlProps/ctrlProp82.xml"/><Relationship Id="rId12" Type="http://schemas.openxmlformats.org/officeDocument/2006/relationships/ctrlProp" Target="../ctrlProps/ctrlProp87.xml"/><Relationship Id="rId17" Type="http://schemas.openxmlformats.org/officeDocument/2006/relationships/ctrlProp" Target="../ctrlProps/ctrlProp92.xml"/><Relationship Id="rId25" Type="http://schemas.openxmlformats.org/officeDocument/2006/relationships/ctrlProp" Target="../ctrlProps/ctrlProp100.xml"/><Relationship Id="rId2" Type="http://schemas.openxmlformats.org/officeDocument/2006/relationships/drawing" Target="../drawings/drawing5.xml"/><Relationship Id="rId16" Type="http://schemas.openxmlformats.org/officeDocument/2006/relationships/ctrlProp" Target="../ctrlProps/ctrlProp91.xml"/><Relationship Id="rId20" Type="http://schemas.openxmlformats.org/officeDocument/2006/relationships/ctrlProp" Target="../ctrlProps/ctrlProp95.xml"/><Relationship Id="rId29" Type="http://schemas.openxmlformats.org/officeDocument/2006/relationships/ctrlProp" Target="../ctrlProps/ctrlProp104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81.xml"/><Relationship Id="rId11" Type="http://schemas.openxmlformats.org/officeDocument/2006/relationships/ctrlProp" Target="../ctrlProps/ctrlProp86.xml"/><Relationship Id="rId24" Type="http://schemas.openxmlformats.org/officeDocument/2006/relationships/ctrlProp" Target="../ctrlProps/ctrlProp99.xml"/><Relationship Id="rId5" Type="http://schemas.openxmlformats.org/officeDocument/2006/relationships/ctrlProp" Target="../ctrlProps/ctrlProp80.xml"/><Relationship Id="rId15" Type="http://schemas.openxmlformats.org/officeDocument/2006/relationships/ctrlProp" Target="../ctrlProps/ctrlProp90.xml"/><Relationship Id="rId23" Type="http://schemas.openxmlformats.org/officeDocument/2006/relationships/ctrlProp" Target="../ctrlProps/ctrlProp98.xml"/><Relationship Id="rId28" Type="http://schemas.openxmlformats.org/officeDocument/2006/relationships/ctrlProp" Target="../ctrlProps/ctrlProp103.xml"/><Relationship Id="rId10" Type="http://schemas.openxmlformats.org/officeDocument/2006/relationships/ctrlProp" Target="../ctrlProps/ctrlProp85.xml"/><Relationship Id="rId19" Type="http://schemas.openxmlformats.org/officeDocument/2006/relationships/ctrlProp" Target="../ctrlProps/ctrlProp94.xml"/><Relationship Id="rId4" Type="http://schemas.openxmlformats.org/officeDocument/2006/relationships/ctrlProp" Target="../ctrlProps/ctrlProp79.xml"/><Relationship Id="rId9" Type="http://schemas.openxmlformats.org/officeDocument/2006/relationships/ctrlProp" Target="../ctrlProps/ctrlProp84.xml"/><Relationship Id="rId14" Type="http://schemas.openxmlformats.org/officeDocument/2006/relationships/ctrlProp" Target="../ctrlProps/ctrlProp89.xml"/><Relationship Id="rId22" Type="http://schemas.openxmlformats.org/officeDocument/2006/relationships/ctrlProp" Target="../ctrlProps/ctrlProp97.xml"/><Relationship Id="rId27" Type="http://schemas.openxmlformats.org/officeDocument/2006/relationships/ctrlProp" Target="../ctrlProps/ctrlProp102.xm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09.xml"/><Relationship Id="rId13" Type="http://schemas.openxmlformats.org/officeDocument/2006/relationships/ctrlProp" Target="../ctrlProps/ctrlProp114.xml"/><Relationship Id="rId18" Type="http://schemas.openxmlformats.org/officeDocument/2006/relationships/ctrlProp" Target="../ctrlProps/ctrlProp119.xml"/><Relationship Id="rId26" Type="http://schemas.openxmlformats.org/officeDocument/2006/relationships/ctrlProp" Target="../ctrlProps/ctrlProp127.xml"/><Relationship Id="rId3" Type="http://schemas.openxmlformats.org/officeDocument/2006/relationships/vmlDrawing" Target="../drawings/vmlDrawing5.vml"/><Relationship Id="rId21" Type="http://schemas.openxmlformats.org/officeDocument/2006/relationships/ctrlProp" Target="../ctrlProps/ctrlProp122.xml"/><Relationship Id="rId7" Type="http://schemas.openxmlformats.org/officeDocument/2006/relationships/ctrlProp" Target="../ctrlProps/ctrlProp108.xml"/><Relationship Id="rId12" Type="http://schemas.openxmlformats.org/officeDocument/2006/relationships/ctrlProp" Target="../ctrlProps/ctrlProp113.xml"/><Relationship Id="rId17" Type="http://schemas.openxmlformats.org/officeDocument/2006/relationships/ctrlProp" Target="../ctrlProps/ctrlProp118.xml"/><Relationship Id="rId25" Type="http://schemas.openxmlformats.org/officeDocument/2006/relationships/ctrlProp" Target="../ctrlProps/ctrlProp126.xml"/><Relationship Id="rId2" Type="http://schemas.openxmlformats.org/officeDocument/2006/relationships/drawing" Target="../drawings/drawing6.xml"/><Relationship Id="rId16" Type="http://schemas.openxmlformats.org/officeDocument/2006/relationships/ctrlProp" Target="../ctrlProps/ctrlProp117.xml"/><Relationship Id="rId20" Type="http://schemas.openxmlformats.org/officeDocument/2006/relationships/ctrlProp" Target="../ctrlProps/ctrlProp121.xml"/><Relationship Id="rId1" Type="http://schemas.openxmlformats.org/officeDocument/2006/relationships/printerSettings" Target="../printerSettings/printerSettings5.bin"/><Relationship Id="rId6" Type="http://schemas.openxmlformats.org/officeDocument/2006/relationships/ctrlProp" Target="../ctrlProps/ctrlProp107.xml"/><Relationship Id="rId11" Type="http://schemas.openxmlformats.org/officeDocument/2006/relationships/ctrlProp" Target="../ctrlProps/ctrlProp112.xml"/><Relationship Id="rId24" Type="http://schemas.openxmlformats.org/officeDocument/2006/relationships/ctrlProp" Target="../ctrlProps/ctrlProp125.xml"/><Relationship Id="rId5" Type="http://schemas.openxmlformats.org/officeDocument/2006/relationships/ctrlProp" Target="../ctrlProps/ctrlProp106.xml"/><Relationship Id="rId15" Type="http://schemas.openxmlformats.org/officeDocument/2006/relationships/ctrlProp" Target="../ctrlProps/ctrlProp116.xml"/><Relationship Id="rId23" Type="http://schemas.openxmlformats.org/officeDocument/2006/relationships/ctrlProp" Target="../ctrlProps/ctrlProp124.xml"/><Relationship Id="rId28" Type="http://schemas.openxmlformats.org/officeDocument/2006/relationships/ctrlProp" Target="../ctrlProps/ctrlProp129.xml"/><Relationship Id="rId10" Type="http://schemas.openxmlformats.org/officeDocument/2006/relationships/ctrlProp" Target="../ctrlProps/ctrlProp111.xml"/><Relationship Id="rId19" Type="http://schemas.openxmlformats.org/officeDocument/2006/relationships/ctrlProp" Target="../ctrlProps/ctrlProp120.xml"/><Relationship Id="rId4" Type="http://schemas.openxmlformats.org/officeDocument/2006/relationships/ctrlProp" Target="../ctrlProps/ctrlProp105.xml"/><Relationship Id="rId9" Type="http://schemas.openxmlformats.org/officeDocument/2006/relationships/ctrlProp" Target="../ctrlProps/ctrlProp110.xml"/><Relationship Id="rId14" Type="http://schemas.openxmlformats.org/officeDocument/2006/relationships/ctrlProp" Target="../ctrlProps/ctrlProp115.xml"/><Relationship Id="rId22" Type="http://schemas.openxmlformats.org/officeDocument/2006/relationships/ctrlProp" Target="../ctrlProps/ctrlProp123.xml"/><Relationship Id="rId27" Type="http://schemas.openxmlformats.org/officeDocument/2006/relationships/ctrlProp" Target="../ctrlProps/ctrlProp128.xm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34.xml"/><Relationship Id="rId13" Type="http://schemas.openxmlformats.org/officeDocument/2006/relationships/ctrlProp" Target="../ctrlProps/ctrlProp139.xml"/><Relationship Id="rId18" Type="http://schemas.openxmlformats.org/officeDocument/2006/relationships/ctrlProp" Target="../ctrlProps/ctrlProp144.xml"/><Relationship Id="rId26" Type="http://schemas.openxmlformats.org/officeDocument/2006/relationships/ctrlProp" Target="../ctrlProps/ctrlProp152.xml"/><Relationship Id="rId3" Type="http://schemas.openxmlformats.org/officeDocument/2006/relationships/vmlDrawing" Target="../drawings/vmlDrawing6.vml"/><Relationship Id="rId21" Type="http://schemas.openxmlformats.org/officeDocument/2006/relationships/ctrlProp" Target="../ctrlProps/ctrlProp147.xml"/><Relationship Id="rId7" Type="http://schemas.openxmlformats.org/officeDocument/2006/relationships/ctrlProp" Target="../ctrlProps/ctrlProp133.xml"/><Relationship Id="rId12" Type="http://schemas.openxmlformats.org/officeDocument/2006/relationships/ctrlProp" Target="../ctrlProps/ctrlProp138.xml"/><Relationship Id="rId17" Type="http://schemas.openxmlformats.org/officeDocument/2006/relationships/ctrlProp" Target="../ctrlProps/ctrlProp143.xml"/><Relationship Id="rId25" Type="http://schemas.openxmlformats.org/officeDocument/2006/relationships/ctrlProp" Target="../ctrlProps/ctrlProp151.xml"/><Relationship Id="rId2" Type="http://schemas.openxmlformats.org/officeDocument/2006/relationships/drawing" Target="../drawings/drawing7.xml"/><Relationship Id="rId16" Type="http://schemas.openxmlformats.org/officeDocument/2006/relationships/ctrlProp" Target="../ctrlProps/ctrlProp142.xml"/><Relationship Id="rId20" Type="http://schemas.openxmlformats.org/officeDocument/2006/relationships/ctrlProp" Target="../ctrlProps/ctrlProp146.xml"/><Relationship Id="rId29" Type="http://schemas.openxmlformats.org/officeDocument/2006/relationships/ctrlProp" Target="../ctrlProps/ctrlProp155.xml"/><Relationship Id="rId1" Type="http://schemas.openxmlformats.org/officeDocument/2006/relationships/printerSettings" Target="../printerSettings/printerSettings6.bin"/><Relationship Id="rId6" Type="http://schemas.openxmlformats.org/officeDocument/2006/relationships/ctrlProp" Target="../ctrlProps/ctrlProp132.xml"/><Relationship Id="rId11" Type="http://schemas.openxmlformats.org/officeDocument/2006/relationships/ctrlProp" Target="../ctrlProps/ctrlProp137.xml"/><Relationship Id="rId24" Type="http://schemas.openxmlformats.org/officeDocument/2006/relationships/ctrlProp" Target="../ctrlProps/ctrlProp150.xml"/><Relationship Id="rId5" Type="http://schemas.openxmlformats.org/officeDocument/2006/relationships/ctrlProp" Target="../ctrlProps/ctrlProp131.xml"/><Relationship Id="rId15" Type="http://schemas.openxmlformats.org/officeDocument/2006/relationships/ctrlProp" Target="../ctrlProps/ctrlProp141.xml"/><Relationship Id="rId23" Type="http://schemas.openxmlformats.org/officeDocument/2006/relationships/ctrlProp" Target="../ctrlProps/ctrlProp149.xml"/><Relationship Id="rId28" Type="http://schemas.openxmlformats.org/officeDocument/2006/relationships/ctrlProp" Target="../ctrlProps/ctrlProp154.xml"/><Relationship Id="rId10" Type="http://schemas.openxmlformats.org/officeDocument/2006/relationships/ctrlProp" Target="../ctrlProps/ctrlProp136.xml"/><Relationship Id="rId19" Type="http://schemas.openxmlformats.org/officeDocument/2006/relationships/ctrlProp" Target="../ctrlProps/ctrlProp145.xml"/><Relationship Id="rId4" Type="http://schemas.openxmlformats.org/officeDocument/2006/relationships/ctrlProp" Target="../ctrlProps/ctrlProp130.xml"/><Relationship Id="rId9" Type="http://schemas.openxmlformats.org/officeDocument/2006/relationships/ctrlProp" Target="../ctrlProps/ctrlProp135.xml"/><Relationship Id="rId14" Type="http://schemas.openxmlformats.org/officeDocument/2006/relationships/ctrlProp" Target="../ctrlProps/ctrlProp140.xml"/><Relationship Id="rId22" Type="http://schemas.openxmlformats.org/officeDocument/2006/relationships/ctrlProp" Target="../ctrlProps/ctrlProp148.xml"/><Relationship Id="rId27" Type="http://schemas.openxmlformats.org/officeDocument/2006/relationships/ctrlProp" Target="../ctrlProps/ctrlProp153.xm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60.xml"/><Relationship Id="rId13" Type="http://schemas.openxmlformats.org/officeDocument/2006/relationships/ctrlProp" Target="../ctrlProps/ctrlProp165.xml"/><Relationship Id="rId18" Type="http://schemas.openxmlformats.org/officeDocument/2006/relationships/ctrlProp" Target="../ctrlProps/ctrlProp170.xml"/><Relationship Id="rId26" Type="http://schemas.openxmlformats.org/officeDocument/2006/relationships/ctrlProp" Target="../ctrlProps/ctrlProp178.xml"/><Relationship Id="rId3" Type="http://schemas.openxmlformats.org/officeDocument/2006/relationships/vmlDrawing" Target="../drawings/vmlDrawing7.vml"/><Relationship Id="rId21" Type="http://schemas.openxmlformats.org/officeDocument/2006/relationships/ctrlProp" Target="../ctrlProps/ctrlProp173.xml"/><Relationship Id="rId7" Type="http://schemas.openxmlformats.org/officeDocument/2006/relationships/ctrlProp" Target="../ctrlProps/ctrlProp159.xml"/><Relationship Id="rId12" Type="http://schemas.openxmlformats.org/officeDocument/2006/relationships/ctrlProp" Target="../ctrlProps/ctrlProp164.xml"/><Relationship Id="rId17" Type="http://schemas.openxmlformats.org/officeDocument/2006/relationships/ctrlProp" Target="../ctrlProps/ctrlProp169.xml"/><Relationship Id="rId25" Type="http://schemas.openxmlformats.org/officeDocument/2006/relationships/ctrlProp" Target="../ctrlProps/ctrlProp177.xml"/><Relationship Id="rId2" Type="http://schemas.openxmlformats.org/officeDocument/2006/relationships/drawing" Target="../drawings/drawing8.xml"/><Relationship Id="rId16" Type="http://schemas.openxmlformats.org/officeDocument/2006/relationships/ctrlProp" Target="../ctrlProps/ctrlProp168.xml"/><Relationship Id="rId20" Type="http://schemas.openxmlformats.org/officeDocument/2006/relationships/ctrlProp" Target="../ctrlProps/ctrlProp172.xml"/><Relationship Id="rId29" Type="http://schemas.openxmlformats.org/officeDocument/2006/relationships/ctrlProp" Target="../ctrlProps/ctrlProp181.xml"/><Relationship Id="rId1" Type="http://schemas.openxmlformats.org/officeDocument/2006/relationships/printerSettings" Target="../printerSettings/printerSettings7.bin"/><Relationship Id="rId6" Type="http://schemas.openxmlformats.org/officeDocument/2006/relationships/ctrlProp" Target="../ctrlProps/ctrlProp158.xml"/><Relationship Id="rId11" Type="http://schemas.openxmlformats.org/officeDocument/2006/relationships/ctrlProp" Target="../ctrlProps/ctrlProp163.xml"/><Relationship Id="rId24" Type="http://schemas.openxmlformats.org/officeDocument/2006/relationships/ctrlProp" Target="../ctrlProps/ctrlProp176.xml"/><Relationship Id="rId5" Type="http://schemas.openxmlformats.org/officeDocument/2006/relationships/ctrlProp" Target="../ctrlProps/ctrlProp157.xml"/><Relationship Id="rId15" Type="http://schemas.openxmlformats.org/officeDocument/2006/relationships/ctrlProp" Target="../ctrlProps/ctrlProp167.xml"/><Relationship Id="rId23" Type="http://schemas.openxmlformats.org/officeDocument/2006/relationships/ctrlProp" Target="../ctrlProps/ctrlProp175.xml"/><Relationship Id="rId28" Type="http://schemas.openxmlformats.org/officeDocument/2006/relationships/ctrlProp" Target="../ctrlProps/ctrlProp180.xml"/><Relationship Id="rId10" Type="http://schemas.openxmlformats.org/officeDocument/2006/relationships/ctrlProp" Target="../ctrlProps/ctrlProp162.xml"/><Relationship Id="rId19" Type="http://schemas.openxmlformats.org/officeDocument/2006/relationships/ctrlProp" Target="../ctrlProps/ctrlProp171.xml"/><Relationship Id="rId4" Type="http://schemas.openxmlformats.org/officeDocument/2006/relationships/ctrlProp" Target="../ctrlProps/ctrlProp156.xml"/><Relationship Id="rId9" Type="http://schemas.openxmlformats.org/officeDocument/2006/relationships/ctrlProp" Target="../ctrlProps/ctrlProp161.xml"/><Relationship Id="rId14" Type="http://schemas.openxmlformats.org/officeDocument/2006/relationships/ctrlProp" Target="../ctrlProps/ctrlProp166.xml"/><Relationship Id="rId22" Type="http://schemas.openxmlformats.org/officeDocument/2006/relationships/ctrlProp" Target="../ctrlProps/ctrlProp174.xml"/><Relationship Id="rId27" Type="http://schemas.openxmlformats.org/officeDocument/2006/relationships/ctrlProp" Target="../ctrlProps/ctrlProp179.xml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86.xml"/><Relationship Id="rId13" Type="http://schemas.openxmlformats.org/officeDocument/2006/relationships/ctrlProp" Target="../ctrlProps/ctrlProp191.xml"/><Relationship Id="rId18" Type="http://schemas.openxmlformats.org/officeDocument/2006/relationships/ctrlProp" Target="../ctrlProps/ctrlProp196.xml"/><Relationship Id="rId26" Type="http://schemas.openxmlformats.org/officeDocument/2006/relationships/ctrlProp" Target="../ctrlProps/ctrlProp204.xml"/><Relationship Id="rId3" Type="http://schemas.openxmlformats.org/officeDocument/2006/relationships/vmlDrawing" Target="../drawings/vmlDrawing8.vml"/><Relationship Id="rId21" Type="http://schemas.openxmlformats.org/officeDocument/2006/relationships/ctrlProp" Target="../ctrlProps/ctrlProp199.xml"/><Relationship Id="rId7" Type="http://schemas.openxmlformats.org/officeDocument/2006/relationships/ctrlProp" Target="../ctrlProps/ctrlProp185.xml"/><Relationship Id="rId12" Type="http://schemas.openxmlformats.org/officeDocument/2006/relationships/ctrlProp" Target="../ctrlProps/ctrlProp190.xml"/><Relationship Id="rId17" Type="http://schemas.openxmlformats.org/officeDocument/2006/relationships/ctrlProp" Target="../ctrlProps/ctrlProp195.xml"/><Relationship Id="rId25" Type="http://schemas.openxmlformats.org/officeDocument/2006/relationships/ctrlProp" Target="../ctrlProps/ctrlProp203.xml"/><Relationship Id="rId2" Type="http://schemas.openxmlformats.org/officeDocument/2006/relationships/drawing" Target="../drawings/drawing9.xml"/><Relationship Id="rId16" Type="http://schemas.openxmlformats.org/officeDocument/2006/relationships/ctrlProp" Target="../ctrlProps/ctrlProp194.xml"/><Relationship Id="rId20" Type="http://schemas.openxmlformats.org/officeDocument/2006/relationships/ctrlProp" Target="../ctrlProps/ctrlProp198.xml"/><Relationship Id="rId1" Type="http://schemas.openxmlformats.org/officeDocument/2006/relationships/printerSettings" Target="../printerSettings/printerSettings8.bin"/><Relationship Id="rId6" Type="http://schemas.openxmlformats.org/officeDocument/2006/relationships/ctrlProp" Target="../ctrlProps/ctrlProp184.xml"/><Relationship Id="rId11" Type="http://schemas.openxmlformats.org/officeDocument/2006/relationships/ctrlProp" Target="../ctrlProps/ctrlProp189.xml"/><Relationship Id="rId24" Type="http://schemas.openxmlformats.org/officeDocument/2006/relationships/ctrlProp" Target="../ctrlProps/ctrlProp202.xml"/><Relationship Id="rId5" Type="http://schemas.openxmlformats.org/officeDocument/2006/relationships/ctrlProp" Target="../ctrlProps/ctrlProp183.xml"/><Relationship Id="rId15" Type="http://schemas.openxmlformats.org/officeDocument/2006/relationships/ctrlProp" Target="../ctrlProps/ctrlProp193.xml"/><Relationship Id="rId23" Type="http://schemas.openxmlformats.org/officeDocument/2006/relationships/ctrlProp" Target="../ctrlProps/ctrlProp201.xml"/><Relationship Id="rId28" Type="http://schemas.openxmlformats.org/officeDocument/2006/relationships/ctrlProp" Target="../ctrlProps/ctrlProp206.xml"/><Relationship Id="rId10" Type="http://schemas.openxmlformats.org/officeDocument/2006/relationships/ctrlProp" Target="../ctrlProps/ctrlProp188.xml"/><Relationship Id="rId19" Type="http://schemas.openxmlformats.org/officeDocument/2006/relationships/ctrlProp" Target="../ctrlProps/ctrlProp197.xml"/><Relationship Id="rId4" Type="http://schemas.openxmlformats.org/officeDocument/2006/relationships/ctrlProp" Target="../ctrlProps/ctrlProp182.xml"/><Relationship Id="rId9" Type="http://schemas.openxmlformats.org/officeDocument/2006/relationships/ctrlProp" Target="../ctrlProps/ctrlProp187.xml"/><Relationship Id="rId14" Type="http://schemas.openxmlformats.org/officeDocument/2006/relationships/ctrlProp" Target="../ctrlProps/ctrlProp192.xml"/><Relationship Id="rId22" Type="http://schemas.openxmlformats.org/officeDocument/2006/relationships/ctrlProp" Target="../ctrlProps/ctrlProp200.xml"/><Relationship Id="rId27" Type="http://schemas.openxmlformats.org/officeDocument/2006/relationships/ctrlProp" Target="../ctrlProps/ctrlProp20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"/>
  <dimension ref="A1:B5"/>
  <sheetViews>
    <sheetView tabSelected="1" workbookViewId="0">
      <selection activeCell="A6" sqref="A6"/>
    </sheetView>
  </sheetViews>
  <sheetFormatPr defaultRowHeight="12.75" x14ac:dyDescent="0.2"/>
  <cols>
    <col min="1" max="1" width="128.28515625" customWidth="1"/>
  </cols>
  <sheetData>
    <row r="1" spans="1:2" ht="27.75" x14ac:dyDescent="0.2">
      <c r="A1" s="89"/>
    </row>
    <row r="2" spans="1:2" ht="27.75" x14ac:dyDescent="0.2">
      <c r="A2" s="89"/>
    </row>
    <row r="3" spans="1:2" ht="55.5" x14ac:dyDescent="0.2">
      <c r="A3" s="109" t="s">
        <v>118</v>
      </c>
    </row>
    <row r="4" spans="1:2" ht="27.75" x14ac:dyDescent="0.2">
      <c r="A4" s="109"/>
    </row>
    <row r="5" spans="1:2" ht="55.5" x14ac:dyDescent="0.2">
      <c r="A5" s="109" t="s">
        <v>119</v>
      </c>
      <c r="B5" s="108" t="s">
        <v>96</v>
      </c>
    </row>
  </sheetData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83"/>
  <dimension ref="A1:BN8"/>
  <sheetViews>
    <sheetView workbookViewId="0">
      <pane xSplit="5" ySplit="8" topLeftCell="F9" activePane="bottomRight" state="frozen"/>
      <selection activeCell="C5" sqref="C5:E5"/>
      <selection pane="topRight" activeCell="C5" sqref="C5:E5"/>
      <selection pane="bottomLeft" activeCell="C5" sqref="C5:E5"/>
      <selection pane="bottomRight" activeCell="BL4" sqref="BL4"/>
    </sheetView>
  </sheetViews>
  <sheetFormatPr defaultRowHeight="12.75" x14ac:dyDescent="0.2"/>
  <cols>
    <col min="1" max="1" width="3.28515625" style="6" bestFit="1" customWidth="1"/>
    <col min="2" max="2" width="10.140625" style="6" customWidth="1"/>
    <col min="3" max="4" width="22.7109375" style="6" customWidth="1"/>
    <col min="5" max="5" width="4.140625" style="6" hidden="1" customWidth="1"/>
    <col min="6" max="6" width="18.7109375" style="6" customWidth="1"/>
    <col min="7" max="7" width="2.7109375" style="68" customWidth="1"/>
    <col min="8" max="8" width="5.7109375" style="68" customWidth="1"/>
    <col min="9" max="9" width="5.7109375" style="68" hidden="1" customWidth="1"/>
    <col min="10" max="10" width="5.7109375" style="69" hidden="1" customWidth="1"/>
    <col min="11" max="12" width="3.7109375" style="68" customWidth="1"/>
    <col min="13" max="13" width="3" style="68" customWidth="1"/>
    <col min="14" max="14" width="3.85546875" style="70" customWidth="1"/>
    <col min="15" max="15" width="2.7109375" style="71" customWidth="1"/>
    <col min="16" max="16" width="5.7109375" style="71" customWidth="1"/>
    <col min="17" max="17" width="5.7109375" style="71" hidden="1" customWidth="1"/>
    <col min="18" max="18" width="5.7109375" style="72" hidden="1" customWidth="1"/>
    <col min="19" max="20" width="3.7109375" style="71" customWidth="1"/>
    <col min="21" max="21" width="3" style="71" customWidth="1"/>
    <col min="22" max="22" width="3.85546875" style="73" customWidth="1"/>
    <col min="23" max="23" width="2.7109375" style="74" customWidth="1"/>
    <col min="24" max="24" width="5.7109375" style="74" customWidth="1"/>
    <col min="25" max="25" width="5.7109375" style="74" hidden="1" customWidth="1"/>
    <col min="26" max="26" width="5.7109375" style="75" hidden="1" customWidth="1"/>
    <col min="27" max="28" width="3.7109375" style="74" customWidth="1"/>
    <col min="29" max="29" width="3" style="74" customWidth="1"/>
    <col min="30" max="30" width="3.85546875" style="76" customWidth="1"/>
    <col min="31" max="31" width="2.7109375" style="71" hidden="1" customWidth="1"/>
    <col min="32" max="33" width="5.7109375" style="71" hidden="1" customWidth="1"/>
    <col min="34" max="34" width="5.7109375" style="72" hidden="1" customWidth="1"/>
    <col min="35" max="36" width="3.7109375" style="71" hidden="1" customWidth="1"/>
    <col min="37" max="37" width="3" style="71" hidden="1" customWidth="1"/>
    <col min="38" max="38" width="3.85546875" style="73" hidden="1" customWidth="1"/>
    <col min="39" max="39" width="2.7109375" style="74" hidden="1" customWidth="1"/>
    <col min="40" max="41" width="5.7109375" style="74" hidden="1" customWidth="1"/>
    <col min="42" max="42" width="5.7109375" style="75" hidden="1" customWidth="1"/>
    <col min="43" max="44" width="3.7109375" style="74" hidden="1" customWidth="1"/>
    <col min="45" max="45" width="3" style="74" hidden="1" customWidth="1"/>
    <col min="46" max="46" width="3.85546875" style="76" hidden="1" customWidth="1"/>
    <col min="47" max="47" width="2.7109375" style="71" hidden="1" customWidth="1"/>
    <col min="48" max="49" width="5.7109375" style="71" hidden="1" customWidth="1"/>
    <col min="50" max="50" width="5.7109375" style="72" hidden="1" customWidth="1"/>
    <col min="51" max="52" width="3.7109375" style="71" hidden="1" customWidth="1"/>
    <col min="53" max="53" width="3" style="71" hidden="1" customWidth="1"/>
    <col min="54" max="54" width="3.85546875" style="71" hidden="1" customWidth="1"/>
    <col min="55" max="55" width="5.28515625" style="12" customWidth="1"/>
    <col min="56" max="56" width="6.140625" style="12" hidden="1" customWidth="1"/>
    <col min="57" max="57" width="5.28515625" style="12" customWidth="1"/>
    <col min="58" max="58" width="5.28515625" style="12" hidden="1" customWidth="1"/>
    <col min="59" max="60" width="6" style="12" hidden="1" customWidth="1"/>
    <col min="61" max="61" width="6" style="12" customWidth="1"/>
    <col min="62" max="62" width="6" style="12" hidden="1" customWidth="1"/>
    <col min="63" max="63" width="4" style="6" customWidth="1"/>
    <col min="64" max="64" width="4.85546875" style="6" customWidth="1"/>
    <col min="65" max="65" width="5.5703125" style="6" customWidth="1"/>
    <col min="66" max="66" width="17.28515625" style="6" customWidth="1"/>
    <col min="67" max="16384" width="9.140625" style="12"/>
  </cols>
  <sheetData>
    <row r="1" spans="1:66" x14ac:dyDescent="0.2">
      <c r="A1" s="111" t="s">
        <v>8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  <c r="AK1" s="112"/>
      <c r="AL1" s="112"/>
      <c r="AM1" s="112"/>
      <c r="AN1" s="112"/>
      <c r="AO1" s="112"/>
      <c r="AP1" s="112"/>
      <c r="AQ1" s="112"/>
      <c r="AR1" s="112"/>
      <c r="AS1" s="112"/>
      <c r="AT1" s="112"/>
      <c r="AU1" s="112"/>
      <c r="AV1" s="112"/>
      <c r="AW1" s="112"/>
      <c r="AX1" s="112"/>
      <c r="AY1" s="112"/>
      <c r="AZ1" s="112"/>
      <c r="BA1" s="112"/>
      <c r="BB1" s="112"/>
      <c r="BC1" s="112"/>
      <c r="BD1" s="112"/>
      <c r="BE1" s="112"/>
      <c r="BF1" s="112"/>
      <c r="BG1" s="112"/>
      <c r="BH1" s="112"/>
      <c r="BI1" s="112"/>
      <c r="BJ1" s="112"/>
      <c r="BK1" s="112"/>
      <c r="BL1" s="112"/>
      <c r="BM1" s="112"/>
      <c r="BN1" s="113"/>
    </row>
    <row r="2" spans="1:66" ht="12.75" hidden="1" customHeight="1" x14ac:dyDescent="0.2">
      <c r="A2" s="98"/>
      <c r="B2" s="98"/>
      <c r="C2" s="98">
        <v>1</v>
      </c>
      <c r="D2" s="98">
        <f>FLOOR((C2+3)/4,1)</f>
        <v>1</v>
      </c>
      <c r="E2" s="98"/>
      <c r="F2" s="98"/>
      <c r="G2" s="67"/>
      <c r="H2" s="67">
        <v>192</v>
      </c>
      <c r="I2" s="69">
        <v>190</v>
      </c>
      <c r="J2" s="69">
        <f>H2+I2</f>
        <v>382</v>
      </c>
      <c r="K2" s="69"/>
      <c r="L2" s="69"/>
      <c r="M2" s="69"/>
      <c r="N2" s="79">
        <v>1</v>
      </c>
      <c r="O2" s="72"/>
      <c r="P2" s="72">
        <v>193</v>
      </c>
      <c r="Q2" s="72">
        <v>193</v>
      </c>
      <c r="R2" s="72">
        <f>P2+Q2</f>
        <v>386</v>
      </c>
      <c r="S2" s="72"/>
      <c r="T2" s="72"/>
      <c r="U2" s="72"/>
      <c r="V2" s="80">
        <v>2</v>
      </c>
      <c r="W2" s="75"/>
      <c r="X2" s="75">
        <v>198</v>
      </c>
      <c r="Y2" s="75">
        <v>198</v>
      </c>
      <c r="Z2" s="75">
        <f>X2+Y2</f>
        <v>396</v>
      </c>
      <c r="AA2" s="75"/>
      <c r="AB2" s="75"/>
      <c r="AC2" s="75"/>
      <c r="AD2" s="81">
        <v>3</v>
      </c>
      <c r="AE2" s="72"/>
      <c r="AF2" s="72">
        <v>177</v>
      </c>
      <c r="AG2" s="72">
        <v>177</v>
      </c>
      <c r="AH2" s="72">
        <f>AF2+AG2</f>
        <v>354</v>
      </c>
      <c r="AI2" s="72"/>
      <c r="AJ2" s="72"/>
      <c r="AK2" s="72"/>
      <c r="AL2" s="80">
        <v>4</v>
      </c>
      <c r="AM2" s="75"/>
      <c r="AN2" s="75">
        <v>178</v>
      </c>
      <c r="AO2" s="75">
        <v>178</v>
      </c>
      <c r="AP2" s="75">
        <f>AN2+AO2</f>
        <v>356</v>
      </c>
      <c r="AQ2" s="75"/>
      <c r="AR2" s="75"/>
      <c r="AS2" s="75"/>
      <c r="AT2" s="81">
        <v>5</v>
      </c>
      <c r="AU2" s="72"/>
      <c r="AV2" s="72">
        <v>179</v>
      </c>
      <c r="AW2" s="72">
        <v>179</v>
      </c>
      <c r="AX2" s="72">
        <f>AV2+AW2</f>
        <v>358</v>
      </c>
      <c r="AY2" s="72"/>
      <c r="AZ2" s="72"/>
      <c r="BA2" s="72"/>
      <c r="BB2" s="72">
        <v>6</v>
      </c>
      <c r="BC2" s="12">
        <f>N2+V2+AD2+AL2+AT2+BB2</f>
        <v>21</v>
      </c>
      <c r="BD2" s="12">
        <f>J2+R2+Z2+AH2+AP2+AX2</f>
        <v>2232</v>
      </c>
      <c r="BE2" s="38">
        <f>IF($O$4&gt;0,(LARGE(($N2,$V2,$AD2,$AL2,$AT2,$BB2),1)),"0")</f>
        <v>6</v>
      </c>
      <c r="BF2" s="38">
        <f>IF($O$4&gt;0,(LARGE(($N2,$V2,$AD2,$AL2,$AT2,$BB2),2)),"0")</f>
        <v>5</v>
      </c>
      <c r="BG2" s="12">
        <v>354</v>
      </c>
      <c r="BH2" s="12">
        <v>354</v>
      </c>
      <c r="BI2" s="38">
        <f>BC2-BE2-BF2</f>
        <v>10</v>
      </c>
      <c r="BJ2" s="12">
        <f>BD2-BG2-BH2</f>
        <v>1524</v>
      </c>
      <c r="BK2" s="12"/>
      <c r="BL2" s="12"/>
      <c r="BN2" s="12"/>
    </row>
    <row r="3" spans="1:66" x14ac:dyDescent="0.2">
      <c r="A3" s="114" t="s">
        <v>9</v>
      </c>
      <c r="B3" s="115"/>
      <c r="C3" s="116" t="str">
        <f>Instellingen!B3</f>
        <v>Selectie Subtop</v>
      </c>
      <c r="D3" s="117"/>
      <c r="E3" s="118"/>
      <c r="F3" s="114" t="s">
        <v>42</v>
      </c>
      <c r="G3" s="119"/>
      <c r="H3" s="119"/>
      <c r="I3" s="119"/>
      <c r="J3" s="119"/>
      <c r="K3" s="119"/>
      <c r="L3" s="119"/>
      <c r="M3" s="119"/>
      <c r="N3" s="115"/>
      <c r="O3" s="120"/>
      <c r="P3" s="121"/>
      <c r="Q3" s="121"/>
      <c r="R3" s="121"/>
      <c r="S3" s="121"/>
      <c r="T3" s="121"/>
      <c r="U3" s="121"/>
      <c r="V3" s="122"/>
      <c r="W3" s="123"/>
      <c r="X3" s="124"/>
      <c r="Y3" s="124"/>
      <c r="Z3" s="124"/>
      <c r="AA3" s="124"/>
      <c r="AB3" s="124"/>
      <c r="AC3" s="124"/>
      <c r="AD3" s="124"/>
      <c r="AE3" s="124"/>
      <c r="AF3" s="124"/>
      <c r="AG3" s="124"/>
      <c r="AH3" s="124"/>
      <c r="AI3" s="124"/>
      <c r="AJ3" s="124"/>
      <c r="AK3" s="124"/>
      <c r="AL3" s="124"/>
      <c r="AM3" s="124"/>
      <c r="AN3" s="124"/>
      <c r="AO3" s="124"/>
      <c r="AP3" s="124"/>
      <c r="AQ3" s="124"/>
      <c r="AR3" s="124"/>
      <c r="AS3" s="124"/>
      <c r="AT3" s="124"/>
      <c r="AU3" s="124"/>
      <c r="AV3" s="124"/>
      <c r="AW3" s="124"/>
      <c r="AX3" s="124"/>
      <c r="AY3" s="124"/>
      <c r="AZ3" s="124"/>
      <c r="BA3" s="124"/>
      <c r="BB3" s="125"/>
      <c r="BC3" s="114" t="s">
        <v>40</v>
      </c>
      <c r="BD3" s="119"/>
      <c r="BE3" s="119"/>
      <c r="BF3" s="119"/>
      <c r="BG3" s="119"/>
      <c r="BH3" s="119"/>
      <c r="BI3" s="119"/>
      <c r="BJ3" s="119"/>
      <c r="BK3" s="115"/>
      <c r="BL3" s="23">
        <f>Instellingen!B6</f>
        <v>3</v>
      </c>
      <c r="BM3" s="123"/>
      <c r="BN3" s="124"/>
    </row>
    <row r="4" spans="1:66" x14ac:dyDescent="0.2">
      <c r="A4" s="114" t="s">
        <v>10</v>
      </c>
      <c r="B4" s="115"/>
      <c r="C4" s="132" t="s">
        <v>31</v>
      </c>
      <c r="D4" s="117"/>
      <c r="E4" s="118"/>
      <c r="F4" s="114" t="s">
        <v>71</v>
      </c>
      <c r="G4" s="119"/>
      <c r="H4" s="119"/>
      <c r="I4" s="119"/>
      <c r="J4" s="119"/>
      <c r="K4" s="119"/>
      <c r="L4" s="119"/>
      <c r="M4" s="119"/>
      <c r="N4" s="115"/>
      <c r="O4" s="133">
        <f>Instellingen!B7</f>
        <v>1</v>
      </c>
      <c r="P4" s="134"/>
      <c r="Q4" s="134"/>
      <c r="R4" s="134"/>
      <c r="S4" s="134"/>
      <c r="T4" s="134"/>
      <c r="U4" s="134"/>
      <c r="V4" s="135"/>
      <c r="W4" s="126"/>
      <c r="X4" s="127"/>
      <c r="Y4" s="127"/>
      <c r="Z4" s="127"/>
      <c r="AA4" s="127"/>
      <c r="AB4" s="127"/>
      <c r="AC4" s="127"/>
      <c r="AD4" s="127"/>
      <c r="AE4" s="127"/>
      <c r="AF4" s="127"/>
      <c r="AG4" s="127"/>
      <c r="AH4" s="127"/>
      <c r="AI4" s="127"/>
      <c r="AJ4" s="127"/>
      <c r="AK4" s="127"/>
      <c r="AL4" s="127"/>
      <c r="AM4" s="127"/>
      <c r="AN4" s="127"/>
      <c r="AO4" s="127"/>
      <c r="AP4" s="127"/>
      <c r="AQ4" s="127"/>
      <c r="AR4" s="127"/>
      <c r="AS4" s="127"/>
      <c r="AT4" s="127"/>
      <c r="AU4" s="127"/>
      <c r="AV4" s="127"/>
      <c r="AW4" s="127"/>
      <c r="AX4" s="127"/>
      <c r="AY4" s="127"/>
      <c r="AZ4" s="127"/>
      <c r="BA4" s="127"/>
      <c r="BB4" s="128"/>
      <c r="BC4" s="114"/>
      <c r="BD4" s="119"/>
      <c r="BE4" s="119"/>
      <c r="BF4" s="119"/>
      <c r="BG4" s="119"/>
      <c r="BH4" s="119"/>
      <c r="BI4" s="119"/>
      <c r="BJ4" s="119"/>
      <c r="BK4" s="115"/>
      <c r="BL4" s="23"/>
      <c r="BM4" s="126"/>
      <c r="BN4" s="127"/>
    </row>
    <row r="5" spans="1:66" x14ac:dyDescent="0.2">
      <c r="A5" s="114" t="s">
        <v>11</v>
      </c>
      <c r="B5" s="115"/>
      <c r="C5" s="132"/>
      <c r="D5" s="117"/>
      <c r="E5" s="118"/>
      <c r="F5" s="114" t="s">
        <v>12</v>
      </c>
      <c r="G5" s="119"/>
      <c r="H5" s="119"/>
      <c r="I5" s="119"/>
      <c r="J5" s="119"/>
      <c r="K5" s="119"/>
      <c r="L5" s="119"/>
      <c r="M5" s="119"/>
      <c r="N5" s="115"/>
      <c r="O5" s="133">
        <f>Instellingen!B5</f>
        <v>99</v>
      </c>
      <c r="P5" s="134"/>
      <c r="Q5" s="134"/>
      <c r="R5" s="134"/>
      <c r="S5" s="134"/>
      <c r="T5" s="134"/>
      <c r="U5" s="134"/>
      <c r="V5" s="135"/>
      <c r="W5" s="129"/>
      <c r="X5" s="130"/>
      <c r="Y5" s="130"/>
      <c r="Z5" s="130"/>
      <c r="AA5" s="130"/>
      <c r="AB5" s="130"/>
      <c r="AC5" s="130"/>
      <c r="AD5" s="130"/>
      <c r="AE5" s="130"/>
      <c r="AF5" s="130"/>
      <c r="AG5" s="130"/>
      <c r="AH5" s="130"/>
      <c r="AI5" s="130"/>
      <c r="AJ5" s="130"/>
      <c r="AK5" s="130"/>
      <c r="AL5" s="130"/>
      <c r="AM5" s="130"/>
      <c r="AN5" s="130"/>
      <c r="AO5" s="130"/>
      <c r="AP5" s="130"/>
      <c r="AQ5" s="130"/>
      <c r="AR5" s="130"/>
      <c r="AS5" s="130"/>
      <c r="AT5" s="130"/>
      <c r="AU5" s="130"/>
      <c r="AV5" s="130"/>
      <c r="AW5" s="130"/>
      <c r="AX5" s="130"/>
      <c r="AY5" s="130"/>
      <c r="AZ5" s="130"/>
      <c r="BA5" s="130"/>
      <c r="BB5" s="131"/>
      <c r="BC5" s="114" t="s">
        <v>13</v>
      </c>
      <c r="BD5" s="119"/>
      <c r="BE5" s="119"/>
      <c r="BF5" s="119"/>
      <c r="BG5" s="119"/>
      <c r="BH5" s="119"/>
      <c r="BI5" s="119"/>
      <c r="BJ5" s="119"/>
      <c r="BK5" s="115"/>
      <c r="BL5" s="9">
        <v>2</v>
      </c>
      <c r="BM5" s="126"/>
      <c r="BN5" s="127"/>
    </row>
    <row r="6" spans="1:66" ht="12.75" customHeight="1" x14ac:dyDescent="0.2">
      <c r="A6" s="136"/>
      <c r="B6" s="136"/>
      <c r="C6" s="136"/>
      <c r="D6" s="136"/>
      <c r="E6" s="137"/>
      <c r="F6" s="66" t="s">
        <v>14</v>
      </c>
      <c r="G6" s="140" t="str">
        <f>Instellingen!B36</f>
        <v>Delft/Werkendam/Harich</v>
      </c>
      <c r="H6" s="141"/>
      <c r="I6" s="141"/>
      <c r="J6" s="141"/>
      <c r="K6" s="141"/>
      <c r="L6" s="141"/>
      <c r="M6" s="141"/>
      <c r="N6" s="142"/>
      <c r="O6" s="143" t="str">
        <f>Instellingen!B37</f>
        <v>uden/Emmeloord/Den Hoorn</v>
      </c>
      <c r="P6" s="144"/>
      <c r="Q6" s="144"/>
      <c r="R6" s="144"/>
      <c r="S6" s="144"/>
      <c r="T6" s="144"/>
      <c r="U6" s="144"/>
      <c r="V6" s="145"/>
      <c r="W6" s="146" t="str">
        <f>Instellingen!B38</f>
        <v>Nw. en St. Joosland/Boxtel/Bunschoten-Spakenburg</v>
      </c>
      <c r="X6" s="147"/>
      <c r="Y6" s="147"/>
      <c r="Z6" s="147"/>
      <c r="AA6" s="147"/>
      <c r="AB6" s="147"/>
      <c r="AC6" s="147"/>
      <c r="AD6" s="148"/>
      <c r="AE6" s="143" t="str">
        <f>Instellingen!B39</f>
        <v xml:space="preserve"> </v>
      </c>
      <c r="AF6" s="144"/>
      <c r="AG6" s="144"/>
      <c r="AH6" s="144"/>
      <c r="AI6" s="144"/>
      <c r="AJ6" s="144"/>
      <c r="AK6" s="144"/>
      <c r="AL6" s="145"/>
      <c r="AM6" s="146" t="str">
        <f>Instellingen!B40</f>
        <v xml:space="preserve"> </v>
      </c>
      <c r="AN6" s="147"/>
      <c r="AO6" s="147"/>
      <c r="AP6" s="147"/>
      <c r="AQ6" s="147"/>
      <c r="AR6" s="147"/>
      <c r="AS6" s="147"/>
      <c r="AT6" s="148"/>
      <c r="AU6" s="143" t="str">
        <f>Instellingen!B41</f>
        <v xml:space="preserve"> </v>
      </c>
      <c r="AV6" s="144"/>
      <c r="AW6" s="144"/>
      <c r="AX6" s="144"/>
      <c r="AY6" s="144"/>
      <c r="AZ6" s="144"/>
      <c r="BA6" s="144"/>
      <c r="BB6" s="145"/>
      <c r="BC6" s="114" t="s">
        <v>33</v>
      </c>
      <c r="BD6" s="119"/>
      <c r="BE6" s="119"/>
      <c r="BF6" s="119"/>
      <c r="BG6" s="119"/>
      <c r="BH6" s="115"/>
      <c r="BI6" s="95" t="s">
        <v>34</v>
      </c>
      <c r="BJ6" s="96"/>
      <c r="BK6" s="97"/>
      <c r="BL6" s="33">
        <v>204</v>
      </c>
      <c r="BM6" s="126"/>
      <c r="BN6" s="127"/>
    </row>
    <row r="7" spans="1:66" ht="12.75" customHeight="1" x14ac:dyDescent="0.2">
      <c r="A7" s="138"/>
      <c r="B7" s="138"/>
      <c r="C7" s="138"/>
      <c r="D7" s="138"/>
      <c r="E7" s="139"/>
      <c r="F7" s="66" t="s">
        <v>15</v>
      </c>
      <c r="G7" s="149" t="str">
        <f>Instellingen!C36</f>
        <v>18 &amp; 19 -11-2017</v>
      </c>
      <c r="H7" s="150"/>
      <c r="I7" s="150"/>
      <c r="J7" s="150"/>
      <c r="K7" s="150"/>
      <c r="L7" s="150"/>
      <c r="M7" s="150"/>
      <c r="N7" s="151"/>
      <c r="O7" s="143" t="str">
        <f>Instellingen!C37</f>
        <v>16 &amp; 17 -11 -2017</v>
      </c>
      <c r="P7" s="144"/>
      <c r="Q7" s="144"/>
      <c r="R7" s="144"/>
      <c r="S7" s="144"/>
      <c r="T7" s="144"/>
      <c r="U7" s="144"/>
      <c r="V7" s="145"/>
      <c r="W7" s="146" t="str">
        <f>Instellingen!C38</f>
        <v>20 en 21-1-2018</v>
      </c>
      <c r="X7" s="147"/>
      <c r="Y7" s="147"/>
      <c r="Z7" s="147"/>
      <c r="AA7" s="147"/>
      <c r="AB7" s="147"/>
      <c r="AC7" s="147"/>
      <c r="AD7" s="148"/>
      <c r="AE7" s="143" t="str">
        <f>Instellingen!C39</f>
        <v xml:space="preserve"> </v>
      </c>
      <c r="AF7" s="144"/>
      <c r="AG7" s="144"/>
      <c r="AH7" s="144"/>
      <c r="AI7" s="144"/>
      <c r="AJ7" s="144"/>
      <c r="AK7" s="144"/>
      <c r="AL7" s="145"/>
      <c r="AM7" s="146" t="str">
        <f>Instellingen!C40</f>
        <v xml:space="preserve"> </v>
      </c>
      <c r="AN7" s="147"/>
      <c r="AO7" s="147"/>
      <c r="AP7" s="147"/>
      <c r="AQ7" s="147"/>
      <c r="AR7" s="147"/>
      <c r="AS7" s="147"/>
      <c r="AT7" s="148"/>
      <c r="AU7" s="143" t="str">
        <f>Instellingen!C41</f>
        <v xml:space="preserve"> </v>
      </c>
      <c r="AV7" s="144"/>
      <c r="AW7" s="144"/>
      <c r="AX7" s="144"/>
      <c r="AY7" s="144"/>
      <c r="AZ7" s="144"/>
      <c r="BA7" s="144"/>
      <c r="BB7" s="145"/>
      <c r="BC7" s="77" t="s">
        <v>70</v>
      </c>
      <c r="BD7" s="5" t="s">
        <v>70</v>
      </c>
      <c r="BE7" s="11" t="s">
        <v>68</v>
      </c>
      <c r="BF7" s="11" t="s">
        <v>68</v>
      </c>
      <c r="BG7" s="11" t="s">
        <v>68</v>
      </c>
      <c r="BH7" s="11" t="s">
        <v>68</v>
      </c>
      <c r="BI7" s="37" t="s">
        <v>69</v>
      </c>
      <c r="BJ7" s="35" t="s">
        <v>69</v>
      </c>
      <c r="BK7" s="13"/>
      <c r="BL7" s="5"/>
      <c r="BM7" s="129"/>
      <c r="BN7" s="130"/>
    </row>
    <row r="8" spans="1:66" ht="25.5" customHeight="1" x14ac:dyDescent="0.2">
      <c r="A8" s="2" t="s">
        <v>19</v>
      </c>
      <c r="B8" s="2" t="s">
        <v>7</v>
      </c>
      <c r="C8" s="2" t="s">
        <v>0</v>
      </c>
      <c r="D8" s="2" t="s">
        <v>1</v>
      </c>
      <c r="E8" s="2" t="s">
        <v>103</v>
      </c>
      <c r="F8" s="66" t="s">
        <v>3</v>
      </c>
      <c r="G8" s="8" t="s">
        <v>95</v>
      </c>
      <c r="H8" s="8" t="s">
        <v>37</v>
      </c>
      <c r="I8" s="8" t="s">
        <v>35</v>
      </c>
      <c r="J8" s="8" t="s">
        <v>36</v>
      </c>
      <c r="K8" s="8" t="s">
        <v>72</v>
      </c>
      <c r="L8" s="8" t="s">
        <v>73</v>
      </c>
      <c r="M8" s="2" t="s">
        <v>5</v>
      </c>
      <c r="N8" s="66" t="s">
        <v>16</v>
      </c>
      <c r="O8" s="8" t="s">
        <v>95</v>
      </c>
      <c r="P8" s="8" t="s">
        <v>37</v>
      </c>
      <c r="Q8" s="8" t="s">
        <v>35</v>
      </c>
      <c r="R8" s="8" t="s">
        <v>38</v>
      </c>
      <c r="S8" s="8" t="s">
        <v>72</v>
      </c>
      <c r="T8" s="8" t="s">
        <v>73</v>
      </c>
      <c r="U8" s="2" t="s">
        <v>5</v>
      </c>
      <c r="V8" s="66" t="s">
        <v>16</v>
      </c>
      <c r="W8" s="8" t="s">
        <v>95</v>
      </c>
      <c r="X8" s="8" t="s">
        <v>37</v>
      </c>
      <c r="Y8" s="8" t="s">
        <v>39</v>
      </c>
      <c r="Z8" s="8" t="s">
        <v>38</v>
      </c>
      <c r="AA8" s="8" t="s">
        <v>72</v>
      </c>
      <c r="AB8" s="8" t="s">
        <v>73</v>
      </c>
      <c r="AC8" s="2" t="s">
        <v>5</v>
      </c>
      <c r="AD8" s="66" t="s">
        <v>16</v>
      </c>
      <c r="AE8" s="8" t="s">
        <v>95</v>
      </c>
      <c r="AF8" s="8" t="s">
        <v>37</v>
      </c>
      <c r="AG8" s="8" t="s">
        <v>35</v>
      </c>
      <c r="AH8" s="8" t="s">
        <v>38</v>
      </c>
      <c r="AI8" s="8" t="s">
        <v>72</v>
      </c>
      <c r="AJ8" s="8" t="s">
        <v>73</v>
      </c>
      <c r="AK8" s="2" t="s">
        <v>5</v>
      </c>
      <c r="AL8" s="66" t="s">
        <v>16</v>
      </c>
      <c r="AM8" s="8" t="s">
        <v>95</v>
      </c>
      <c r="AN8" s="8" t="s">
        <v>37</v>
      </c>
      <c r="AO8" s="8" t="s">
        <v>35</v>
      </c>
      <c r="AP8" s="8" t="s">
        <v>38</v>
      </c>
      <c r="AQ8" s="8" t="s">
        <v>72</v>
      </c>
      <c r="AR8" s="8" t="s">
        <v>73</v>
      </c>
      <c r="AS8" s="2" t="s">
        <v>5</v>
      </c>
      <c r="AT8" s="66" t="s">
        <v>16</v>
      </c>
      <c r="AU8" s="8" t="s">
        <v>95</v>
      </c>
      <c r="AV8" s="8" t="s">
        <v>37</v>
      </c>
      <c r="AW8" s="8" t="s">
        <v>35</v>
      </c>
      <c r="AX8" s="8" t="s">
        <v>38</v>
      </c>
      <c r="AY8" s="8" t="s">
        <v>72</v>
      </c>
      <c r="AZ8" s="8" t="s">
        <v>73</v>
      </c>
      <c r="BA8" s="2" t="s">
        <v>5</v>
      </c>
      <c r="BB8" s="2" t="s">
        <v>16</v>
      </c>
      <c r="BC8" s="78" t="s">
        <v>23</v>
      </c>
      <c r="BD8" s="34" t="s">
        <v>4</v>
      </c>
      <c r="BE8" s="36" t="s">
        <v>23</v>
      </c>
      <c r="BF8" s="36" t="s">
        <v>23</v>
      </c>
      <c r="BG8" s="34" t="s">
        <v>4</v>
      </c>
      <c r="BH8" s="34" t="s">
        <v>4</v>
      </c>
      <c r="BI8" s="34" t="s">
        <v>23</v>
      </c>
      <c r="BJ8" s="34" t="s">
        <v>4</v>
      </c>
      <c r="BK8" s="34" t="s">
        <v>17</v>
      </c>
      <c r="BL8" s="34" t="s">
        <v>18</v>
      </c>
      <c r="BM8" s="8" t="s">
        <v>97</v>
      </c>
      <c r="BN8" s="2" t="s">
        <v>6</v>
      </c>
    </row>
  </sheetData>
  <sheetProtection sheet="1" objects="1" scenarios="1"/>
  <mergeCells count="32">
    <mergeCell ref="A1:BN1"/>
    <mergeCell ref="A3:B3"/>
    <mergeCell ref="C3:E3"/>
    <mergeCell ref="F3:N3"/>
    <mergeCell ref="O3:V3"/>
    <mergeCell ref="W3:BB5"/>
    <mergeCell ref="BC3:BK3"/>
    <mergeCell ref="BM3:BN7"/>
    <mergeCell ref="A4:B4"/>
    <mergeCell ref="C4:E4"/>
    <mergeCell ref="F4:N4"/>
    <mergeCell ref="O4:V4"/>
    <mergeCell ref="BC4:BK4"/>
    <mergeCell ref="A5:B5"/>
    <mergeCell ref="C5:E5"/>
    <mergeCell ref="F5:N5"/>
    <mergeCell ref="O5:V5"/>
    <mergeCell ref="BC5:BK5"/>
    <mergeCell ref="A6:E7"/>
    <mergeCell ref="G6:N6"/>
    <mergeCell ref="O6:V6"/>
    <mergeCell ref="W6:AD6"/>
    <mergeCell ref="AE6:AL6"/>
    <mergeCell ref="AU6:BB6"/>
    <mergeCell ref="BC6:BH6"/>
    <mergeCell ref="G7:N7"/>
    <mergeCell ref="O7:V7"/>
    <mergeCell ref="W7:AD7"/>
    <mergeCell ref="AE7:AL7"/>
    <mergeCell ref="AM7:AT7"/>
    <mergeCell ref="AU7:BB7"/>
    <mergeCell ref="AM6:AT6"/>
  </mergeCells>
  <conditionalFormatting sqref="X2:Y2 P2:Q2 H2:I2 AF2:AG2 AN2:AO2 AV2:AW2 H9:I65536 AV9:AW65536 P9:Q65536 X9:Y65536 AF9:AG65536 AN9:AO65536">
    <cfRule type="cellIs" dxfId="2" priority="1" stopIfTrue="1" operator="greaterThanOrEqual">
      <formula>$BL$6</formula>
    </cfRule>
  </conditionalFormatting>
  <dataValidations count="9">
    <dataValidation type="decimal" operator="lessThanOrEqual" allowBlank="1" showInputMessage="1" showErrorMessage="1" sqref="AH9:AH65536 AP9:AP65536 AX9:AX65536 R9:R65536 J9:J65536 Z9:Z65536 BC9:BL65536">
      <formula1>100</formula1>
    </dataValidation>
    <dataValidation type="list" allowBlank="1" showInputMessage="1" showErrorMessage="1" sqref="BM1:BM2 BM9:BM65536">
      <formula1>"ja,nee"</formula1>
    </dataValidation>
    <dataValidation operator="lessThanOrEqual" allowBlank="1" showInputMessage="1" showErrorMessage="1" sqref="R8 AH8 AP8 AX8 Z8 J1:J2 R1:R2 AX1:AX2 AP1:AP2 AH1:AH2 Z1:Z2 BC1:BK8 BL1:BL4 BL7:BL8 J8"/>
    <dataValidation type="decimal" allowBlank="1" showInputMessage="1" showErrorMessage="1" sqref="H1:I2 P1:Q2 AV1:AW2 AN1:AO2 AF1:AG2 X1:Y2 H8:I65536 X8:Y65536 P8:Q65536 AF8:AG65536 AN8:AO65536 AV8:AW65536">
      <formula1>0</formula1>
      <formula2>400</formula2>
    </dataValidation>
    <dataValidation type="decimal" allowBlank="1" showInputMessage="1" showErrorMessage="1" sqref="K1:L2 S1:T2 AY1:AZ2 AQ1:AR2 AI1:AJ2 AA1:AB2 K8:L65536 AA8:AB65536 S8:T65536 AI8:AJ65536 AQ8:AR65536 AY8:AZ65536">
      <formula1>0</formula1>
      <formula2>99</formula2>
    </dataValidation>
    <dataValidation type="whole" allowBlank="1" showInputMessage="1" showErrorMessage="1" sqref="M1:N2 U1:V2 BA1:BB2 AS1:AT2 AK1:AL2 AC1:AD2 M8:N65536 AC8:AD65536 U8:V65536 AK8:AL65536 AS8:AT65536 BA8:BB65536">
      <formula1>0</formula1>
      <formula2>999</formula2>
    </dataValidation>
    <dataValidation type="whole" operator="lessThanOrEqual" allowBlank="1" showInputMessage="1" showErrorMessage="1" sqref="BL6">
      <formula1>400</formula1>
    </dataValidation>
    <dataValidation type="whole" operator="lessThanOrEqual" allowBlank="1" showInputMessage="1" showErrorMessage="1" sqref="BL5">
      <formula1>99</formula1>
    </dataValidation>
    <dataValidation type="whole" allowBlank="1" showInputMessage="1" showErrorMessage="1" sqref="O3:V3">
      <formula1>0</formula1>
      <formula2>99</formula2>
    </dataValidation>
  </dataValidations>
  <printOptions headings="1" gridLines="1"/>
  <pageMargins left="0.19685039370078741" right="0" top="0.98425196850393704" bottom="0.98425196850393704" header="0.51181102362204722" footer="0.51181102362204722"/>
  <pageSetup paperSize="9" scale="88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3105" r:id="rId4" name="Button 1">
              <controlPr defaultSize="0" print="0" autoFill="0" autoPict="0" macro="[0]!KleinsteBepalen">
                <anchor moveWithCells="1" sizeWithCells="1">
                  <from>
                    <xdr:col>0</xdr:col>
                    <xdr:colOff>161925</xdr:colOff>
                    <xdr:row>5</xdr:row>
                    <xdr:rowOff>0</xdr:rowOff>
                  </from>
                  <to>
                    <xdr:col>2</xdr:col>
                    <xdr:colOff>485775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3106" r:id="rId5" name="Button 2">
              <controlPr defaultSize="0" print="0" autoFill="0" autoPict="0" macro="[0]!Sort_Punten_1">
                <anchor moveWithCells="1" sizeWithCells="1">
                  <from>
                    <xdr:col>7</xdr:col>
                    <xdr:colOff>9525</xdr:colOff>
                    <xdr:row>7</xdr:row>
                    <xdr:rowOff>19050</xdr:rowOff>
                  </from>
                  <to>
                    <xdr:col>8</xdr:col>
                    <xdr:colOff>0</xdr:colOff>
                    <xdr:row>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3107" r:id="rId6" name="Button 3">
              <controlPr defaultSize="0" print="0" autoFill="0" autoPict="0" macro="[0]!Sort_Punten_2">
                <anchor moveWithCells="1" sizeWithCells="1">
                  <from>
                    <xdr:col>15</xdr:col>
                    <xdr:colOff>19050</xdr:colOff>
                    <xdr:row>7</xdr:row>
                    <xdr:rowOff>9525</xdr:rowOff>
                  </from>
                  <to>
                    <xdr:col>16</xdr:col>
                    <xdr:colOff>0</xdr:colOff>
                    <xdr:row>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3108" r:id="rId7" name="Button 4">
              <controlPr defaultSize="0" print="0" autoFill="0" autoPict="0" macro="[0]!Sort_Punten_3">
                <anchor moveWithCells="1" sizeWithCells="1">
                  <from>
                    <xdr:col>23</xdr:col>
                    <xdr:colOff>9525</xdr:colOff>
                    <xdr:row>7</xdr:row>
                    <xdr:rowOff>9525</xdr:rowOff>
                  </from>
                  <to>
                    <xdr:col>24</xdr:col>
                    <xdr:colOff>0</xdr:colOff>
                    <xdr:row>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3109" r:id="rId8" name="Button 5">
              <controlPr defaultSize="0" print="0" autoFill="0" autoPict="0" macro="[0]!Sort_Punten_4">
                <anchor moveWithCells="1" sizeWithCells="1">
                  <from>
                    <xdr:col>31</xdr:col>
                    <xdr:colOff>9525</xdr:colOff>
                    <xdr:row>7</xdr:row>
                    <xdr:rowOff>9525</xdr:rowOff>
                  </from>
                  <to>
                    <xdr:col>32</xdr:col>
                    <xdr:colOff>0</xdr:colOff>
                    <xdr:row>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3110" r:id="rId9" name="Button 6">
              <controlPr defaultSize="0" print="0" autoFill="0" autoPict="0" macro="[0]!verbergen">
                <anchor moveWithCells="1" sizeWithCells="1">
                  <from>
                    <xdr:col>64</xdr:col>
                    <xdr:colOff>9525</xdr:colOff>
                    <xdr:row>2</xdr:row>
                    <xdr:rowOff>9525</xdr:rowOff>
                  </from>
                  <to>
                    <xdr:col>66</xdr:col>
                    <xdr:colOff>0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3111" r:id="rId10" name="Button 7">
              <controlPr defaultSize="0" print="0" autoFill="0" autoPict="0" macro="[0]!Sort_Pl_Punten_1">
                <anchor moveWithCells="1" sizeWithCells="1">
                  <from>
                    <xdr:col>13</xdr:col>
                    <xdr:colOff>9525</xdr:colOff>
                    <xdr:row>6</xdr:row>
                    <xdr:rowOff>152400</xdr:rowOff>
                  </from>
                  <to>
                    <xdr:col>13</xdr:col>
                    <xdr:colOff>247650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3112" r:id="rId11" name="Button 8">
              <controlPr defaultSize="0" print="0" autoFill="0" autoPict="0" macro="[0]!Sort_Pl_Punten_2">
                <anchor moveWithCells="1" sizeWithCells="1">
                  <from>
                    <xdr:col>20</xdr:col>
                    <xdr:colOff>190500</xdr:colOff>
                    <xdr:row>7</xdr:row>
                    <xdr:rowOff>9525</xdr:rowOff>
                  </from>
                  <to>
                    <xdr:col>21</xdr:col>
                    <xdr:colOff>247650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3113" r:id="rId12" name="Button 9">
              <controlPr defaultSize="0" print="0" autoFill="0" autoPict="0" macro="[0]!Sort_Pl_Punten_3">
                <anchor moveWithCells="1" sizeWithCells="1">
                  <from>
                    <xdr:col>29</xdr:col>
                    <xdr:colOff>0</xdr:colOff>
                    <xdr:row>7</xdr:row>
                    <xdr:rowOff>28575</xdr:rowOff>
                  </from>
                  <to>
                    <xdr:col>30</xdr:col>
                    <xdr:colOff>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3114" r:id="rId13" name="Button 10">
              <controlPr defaultSize="0" print="0" autoFill="0" autoPict="0" macro="[0]!Sort_Pl_Punten_4">
                <anchor moveWithCells="1" sizeWithCells="1">
                  <from>
                    <xdr:col>37</xdr:col>
                    <xdr:colOff>19050</xdr:colOff>
                    <xdr:row>7</xdr:row>
                    <xdr:rowOff>0</xdr:rowOff>
                  </from>
                  <to>
                    <xdr:col>37</xdr:col>
                    <xdr:colOff>238125</xdr:colOff>
                    <xdr:row>7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3115" r:id="rId14" name="Button 11">
              <controlPr defaultSize="0" print="0" autoFill="0" autoPict="0" macro="[0]!Sort_Beste_Punten">
                <anchor moveWithCells="1" sizeWithCells="1">
                  <from>
                    <xdr:col>57</xdr:col>
                    <xdr:colOff>0</xdr:colOff>
                    <xdr:row>7</xdr:row>
                    <xdr:rowOff>19050</xdr:rowOff>
                  </from>
                  <to>
                    <xdr:col>60</xdr:col>
                    <xdr:colOff>390525</xdr:colOff>
                    <xdr:row>7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3116" r:id="rId15" name="Button 12">
              <controlPr defaultSize="0" print="0" autoFill="0" autoPict="0" macro="[0]!Sort_Totaal_Punten">
                <anchor moveWithCells="1" sizeWithCells="1">
                  <from>
                    <xdr:col>61</xdr:col>
                    <xdr:colOff>0</xdr:colOff>
                    <xdr:row>7</xdr:row>
                    <xdr:rowOff>28575</xdr:rowOff>
                  </from>
                  <to>
                    <xdr:col>61</xdr:col>
                    <xdr:colOff>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3117" r:id="rId16" name="Button 13">
              <controlPr defaultSize="0" print="0" autoFill="0" autoPict="0" macro="[0]!Sort_Plaatsing">
                <anchor moveWithCells="1" sizeWithCells="1">
                  <from>
                    <xdr:col>0</xdr:col>
                    <xdr:colOff>0</xdr:colOff>
                    <xdr:row>7</xdr:row>
                    <xdr:rowOff>28575</xdr:rowOff>
                  </from>
                  <to>
                    <xdr:col>1</xdr:col>
                    <xdr:colOff>9525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3118" r:id="rId17" name="Button 14">
              <controlPr defaultSize="0" print="0" autoFill="0" autoPict="0" macro="[0]!Sort_Punten_5">
                <anchor moveWithCells="1" sizeWithCells="1">
                  <from>
                    <xdr:col>39</xdr:col>
                    <xdr:colOff>9525</xdr:colOff>
                    <xdr:row>7</xdr:row>
                    <xdr:rowOff>9525</xdr:rowOff>
                  </from>
                  <to>
                    <xdr:col>40</xdr:col>
                    <xdr:colOff>0</xdr:colOff>
                    <xdr:row>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3119" r:id="rId18" name="Button 15">
              <controlPr defaultSize="0" print="0" autoFill="0" autoPict="0" macro="[0]!Sort_Pl_Punten_5">
                <anchor moveWithCells="1" sizeWithCells="1">
                  <from>
                    <xdr:col>45</xdr:col>
                    <xdr:colOff>9525</xdr:colOff>
                    <xdr:row>7</xdr:row>
                    <xdr:rowOff>9525</xdr:rowOff>
                  </from>
                  <to>
                    <xdr:col>45</xdr:col>
                    <xdr:colOff>247650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3120" r:id="rId19" name="Button 16">
              <controlPr defaultSize="0" print="0" autoFill="0" autoPict="0" macro="[0]!Sort_Punten_6">
                <anchor moveWithCells="1" sizeWithCells="1">
                  <from>
                    <xdr:col>47</xdr:col>
                    <xdr:colOff>9525</xdr:colOff>
                    <xdr:row>7</xdr:row>
                    <xdr:rowOff>9525</xdr:rowOff>
                  </from>
                  <to>
                    <xdr:col>48</xdr:col>
                    <xdr:colOff>0</xdr:colOff>
                    <xdr:row>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3121" r:id="rId20" name="Button 17">
              <controlPr defaultSize="0" print="0" autoFill="0" autoPict="0" macro="[0]!Sort_Pl_Punten_6">
                <anchor moveWithCells="1" sizeWithCells="1">
                  <from>
                    <xdr:col>53</xdr:col>
                    <xdr:colOff>19050</xdr:colOff>
                    <xdr:row>7</xdr:row>
                    <xdr:rowOff>9525</xdr:rowOff>
                  </from>
                  <to>
                    <xdr:col>53</xdr:col>
                    <xdr:colOff>247650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3122" r:id="rId21" name="Button 18">
              <controlPr defaultSize="0" print="0" autoFill="0" autoPict="0" macro="[0]!Verberg_Ex_Aequo_1">
                <anchor moveWithCells="1" sizeWithCells="1">
                  <from>
                    <xdr:col>10</xdr:col>
                    <xdr:colOff>19050</xdr:colOff>
                    <xdr:row>7</xdr:row>
                    <xdr:rowOff>9525</xdr:rowOff>
                  </from>
                  <to>
                    <xdr:col>11</xdr:col>
                    <xdr:colOff>190500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3123" r:id="rId22" name="Button 19">
              <controlPr defaultSize="0" print="0" autoFill="0" autoPict="0" macro="[0]!Verberg_Ex_Aequo_2">
                <anchor moveWithCells="1" sizeWithCells="1">
                  <from>
                    <xdr:col>18</xdr:col>
                    <xdr:colOff>19050</xdr:colOff>
                    <xdr:row>7</xdr:row>
                    <xdr:rowOff>9525</xdr:rowOff>
                  </from>
                  <to>
                    <xdr:col>19</xdr:col>
                    <xdr:colOff>190500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3124" r:id="rId23" name="Button 20">
              <controlPr defaultSize="0" print="0" autoFill="0" autoPict="0" macro="[0]!Verberg_Ex_Aequo_3">
                <anchor moveWithCells="1" sizeWithCells="1">
                  <from>
                    <xdr:col>26</xdr:col>
                    <xdr:colOff>47625</xdr:colOff>
                    <xdr:row>7</xdr:row>
                    <xdr:rowOff>9525</xdr:rowOff>
                  </from>
                  <to>
                    <xdr:col>27</xdr:col>
                    <xdr:colOff>219075</xdr:colOff>
                    <xdr:row>7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3125" r:id="rId24" name="Button 21">
              <controlPr defaultSize="0" print="0" autoFill="0" autoPict="0" macro="[0]!Verberg_Ex_Aequo_4">
                <anchor moveWithCells="1" sizeWithCells="1">
                  <from>
                    <xdr:col>30</xdr:col>
                    <xdr:colOff>0</xdr:colOff>
                    <xdr:row>7</xdr:row>
                    <xdr:rowOff>0</xdr:rowOff>
                  </from>
                  <to>
                    <xdr:col>35</xdr:col>
                    <xdr:colOff>200025</xdr:colOff>
                    <xdr:row>7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3126" r:id="rId25" name="Button 22">
              <controlPr defaultSize="0" print="0" autoFill="0" autoPict="0" macro="[0]!Verberg_Ex_Aequo_5">
                <anchor moveWithCells="1" sizeWithCells="1">
                  <from>
                    <xdr:col>38</xdr:col>
                    <xdr:colOff>0</xdr:colOff>
                    <xdr:row>7</xdr:row>
                    <xdr:rowOff>9525</xdr:rowOff>
                  </from>
                  <to>
                    <xdr:col>38</xdr:col>
                    <xdr:colOff>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3127" r:id="rId26" name="Button 23">
              <controlPr defaultSize="0" print="0" autoFill="0" autoPict="0" macro="[0]!Verberg_Ex_Aequo_6">
                <anchor moveWithCells="1" sizeWithCells="1">
                  <from>
                    <xdr:col>46</xdr:col>
                    <xdr:colOff>0</xdr:colOff>
                    <xdr:row>7</xdr:row>
                    <xdr:rowOff>0</xdr:rowOff>
                  </from>
                  <to>
                    <xdr:col>46</xdr:col>
                    <xdr:colOff>0</xdr:colOff>
                    <xdr:row>7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3128" r:id="rId27" name="Button 24">
              <controlPr defaultSize="0" print="0" autoFill="0" autoPict="0" macro="[0]!Sort_Naam">
                <anchor moveWithCells="1" sizeWithCells="1">
                  <from>
                    <xdr:col>2</xdr:col>
                    <xdr:colOff>0</xdr:colOff>
                    <xdr:row>7</xdr:row>
                    <xdr:rowOff>9525</xdr:rowOff>
                  </from>
                  <to>
                    <xdr:col>3</xdr:col>
                    <xdr:colOff>0</xdr:colOff>
                    <xdr:row>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3129" r:id="rId28" name="Button 25">
              <controlPr defaultSize="0" print="0" autoFill="0" autoPict="0" macro="[0]!Verberg_Ex_Aequo_5">
                <anchor moveWithCells="1" sizeWithCells="1">
                  <from>
                    <xdr:col>38</xdr:col>
                    <xdr:colOff>0</xdr:colOff>
                    <xdr:row>7</xdr:row>
                    <xdr:rowOff>0</xdr:rowOff>
                  </from>
                  <to>
                    <xdr:col>43</xdr:col>
                    <xdr:colOff>200025</xdr:colOff>
                    <xdr:row>7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3130" r:id="rId29" name="Button 26">
              <controlPr defaultSize="0" print="0" autoFill="0" autoPict="0" macro="[0]!Verberg_Ex_Aequo_6">
                <anchor moveWithCells="1" sizeWithCells="1">
                  <from>
                    <xdr:col>46</xdr:col>
                    <xdr:colOff>0</xdr:colOff>
                    <xdr:row>7</xdr:row>
                    <xdr:rowOff>0</xdr:rowOff>
                  </from>
                  <to>
                    <xdr:col>51</xdr:col>
                    <xdr:colOff>200025</xdr:colOff>
                    <xdr:row>7</xdr:row>
                    <xdr:rowOff>314325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84"/>
  <dimension ref="A1:BN8"/>
  <sheetViews>
    <sheetView workbookViewId="0">
      <pane xSplit="5" ySplit="8" topLeftCell="F9" activePane="bottomRight" state="frozen"/>
      <selection activeCell="C5" sqref="C5:E5"/>
      <selection pane="topRight" activeCell="C5" sqref="C5:E5"/>
      <selection pane="bottomLeft" activeCell="C5" sqref="C5:E5"/>
      <selection pane="bottomRight" activeCell="M8" sqref="M8"/>
    </sheetView>
  </sheetViews>
  <sheetFormatPr defaultRowHeight="12.75" x14ac:dyDescent="0.2"/>
  <cols>
    <col min="1" max="1" width="3.28515625" style="6" bestFit="1" customWidth="1"/>
    <col min="2" max="2" width="10.140625" style="6" customWidth="1"/>
    <col min="3" max="4" width="22.7109375" style="6" customWidth="1"/>
    <col min="5" max="5" width="4.140625" style="6" hidden="1" customWidth="1"/>
    <col min="6" max="6" width="18.7109375" style="6" customWidth="1"/>
    <col min="7" max="7" width="2.7109375" style="68" customWidth="1"/>
    <col min="8" max="8" width="5.7109375" style="68" customWidth="1"/>
    <col min="9" max="9" width="5.7109375" style="68" hidden="1" customWidth="1"/>
    <col min="10" max="10" width="5.7109375" style="69" hidden="1" customWidth="1"/>
    <col min="11" max="12" width="3.7109375" style="68" customWidth="1"/>
    <col min="13" max="13" width="3" style="68" customWidth="1"/>
    <col min="14" max="14" width="3.85546875" style="70" customWidth="1"/>
    <col min="15" max="15" width="2.7109375" style="71" customWidth="1"/>
    <col min="16" max="16" width="5.7109375" style="71" customWidth="1"/>
    <col min="17" max="17" width="5.7109375" style="71" hidden="1" customWidth="1"/>
    <col min="18" max="18" width="5.7109375" style="72" hidden="1" customWidth="1"/>
    <col min="19" max="20" width="3.7109375" style="71" customWidth="1"/>
    <col min="21" max="21" width="3" style="71" customWidth="1"/>
    <col min="22" max="22" width="3.85546875" style="73" customWidth="1"/>
    <col min="23" max="23" width="2.7109375" style="74" customWidth="1"/>
    <col min="24" max="24" width="5.7109375" style="74" customWidth="1"/>
    <col min="25" max="25" width="5.7109375" style="74" hidden="1" customWidth="1"/>
    <col min="26" max="26" width="5.7109375" style="75" hidden="1" customWidth="1"/>
    <col min="27" max="28" width="3.7109375" style="74" customWidth="1"/>
    <col min="29" max="29" width="3" style="74" customWidth="1"/>
    <col min="30" max="30" width="3.85546875" style="76" customWidth="1"/>
    <col min="31" max="31" width="2.7109375" style="71" hidden="1" customWidth="1"/>
    <col min="32" max="33" width="5.7109375" style="71" hidden="1" customWidth="1"/>
    <col min="34" max="34" width="5.7109375" style="72" hidden="1" customWidth="1"/>
    <col min="35" max="36" width="3.7109375" style="71" hidden="1" customWidth="1"/>
    <col min="37" max="37" width="3" style="71" hidden="1" customWidth="1"/>
    <col min="38" max="38" width="3.85546875" style="73" hidden="1" customWidth="1"/>
    <col min="39" max="39" width="2.7109375" style="74" hidden="1" customWidth="1"/>
    <col min="40" max="41" width="5.7109375" style="74" hidden="1" customWidth="1"/>
    <col min="42" max="42" width="5.7109375" style="75" hidden="1" customWidth="1"/>
    <col min="43" max="44" width="3.7109375" style="74" hidden="1" customWidth="1"/>
    <col min="45" max="45" width="3" style="74" hidden="1" customWidth="1"/>
    <col min="46" max="46" width="3.85546875" style="76" hidden="1" customWidth="1"/>
    <col min="47" max="47" width="2.7109375" style="71" hidden="1" customWidth="1"/>
    <col min="48" max="49" width="5.7109375" style="71" hidden="1" customWidth="1"/>
    <col min="50" max="50" width="5.7109375" style="72" hidden="1" customWidth="1"/>
    <col min="51" max="52" width="3.7109375" style="71" hidden="1" customWidth="1"/>
    <col min="53" max="53" width="3" style="71" hidden="1" customWidth="1"/>
    <col min="54" max="54" width="3.85546875" style="71" hidden="1" customWidth="1"/>
    <col min="55" max="55" width="5.28515625" style="12" customWidth="1"/>
    <col min="56" max="56" width="6.140625" style="12" hidden="1" customWidth="1"/>
    <col min="57" max="57" width="5.28515625" style="12" customWidth="1"/>
    <col min="58" max="58" width="5.28515625" style="12" hidden="1" customWidth="1"/>
    <col min="59" max="60" width="6" style="12" hidden="1" customWidth="1"/>
    <col min="61" max="61" width="6" style="12" customWidth="1"/>
    <col min="62" max="62" width="6" style="12" hidden="1" customWidth="1"/>
    <col min="63" max="63" width="4" style="6" customWidth="1"/>
    <col min="64" max="64" width="4.85546875" style="6" customWidth="1"/>
    <col min="65" max="65" width="5.5703125" style="6" customWidth="1"/>
    <col min="66" max="66" width="17.28515625" style="6" customWidth="1"/>
    <col min="67" max="16384" width="9.140625" style="12"/>
  </cols>
  <sheetData>
    <row r="1" spans="1:66" x14ac:dyDescent="0.2">
      <c r="A1" s="111" t="s">
        <v>8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  <c r="AK1" s="112"/>
      <c r="AL1" s="112"/>
      <c r="AM1" s="112"/>
      <c r="AN1" s="112"/>
      <c r="AO1" s="112"/>
      <c r="AP1" s="112"/>
      <c r="AQ1" s="112"/>
      <c r="AR1" s="112"/>
      <c r="AS1" s="112"/>
      <c r="AT1" s="112"/>
      <c r="AU1" s="112"/>
      <c r="AV1" s="112"/>
      <c r="AW1" s="112"/>
      <c r="AX1" s="112"/>
      <c r="AY1" s="112"/>
      <c r="AZ1" s="112"/>
      <c r="BA1" s="112"/>
      <c r="BB1" s="112"/>
      <c r="BC1" s="112"/>
      <c r="BD1" s="112"/>
      <c r="BE1" s="112"/>
      <c r="BF1" s="112"/>
      <c r="BG1" s="112"/>
      <c r="BH1" s="112"/>
      <c r="BI1" s="112"/>
      <c r="BJ1" s="112"/>
      <c r="BK1" s="112"/>
      <c r="BL1" s="112"/>
      <c r="BM1" s="112"/>
      <c r="BN1" s="113"/>
    </row>
    <row r="2" spans="1:66" ht="12.75" hidden="1" customHeight="1" x14ac:dyDescent="0.2">
      <c r="A2" s="98"/>
      <c r="B2" s="98"/>
      <c r="C2" s="98">
        <v>1</v>
      </c>
      <c r="D2" s="98">
        <f>FLOOR((C2+3)/4,1)</f>
        <v>1</v>
      </c>
      <c r="E2" s="98"/>
      <c r="F2" s="98"/>
      <c r="G2" s="67"/>
      <c r="H2" s="67">
        <v>192</v>
      </c>
      <c r="I2" s="69">
        <v>190</v>
      </c>
      <c r="J2" s="69">
        <f>H2+I2</f>
        <v>382</v>
      </c>
      <c r="K2" s="69"/>
      <c r="L2" s="69"/>
      <c r="M2" s="69"/>
      <c r="N2" s="79">
        <v>1</v>
      </c>
      <c r="O2" s="72"/>
      <c r="P2" s="72">
        <v>193</v>
      </c>
      <c r="Q2" s="72">
        <v>193</v>
      </c>
      <c r="R2" s="72">
        <f>P2+Q2</f>
        <v>386</v>
      </c>
      <c r="S2" s="72"/>
      <c r="T2" s="72"/>
      <c r="U2" s="72"/>
      <c r="V2" s="80">
        <v>2</v>
      </c>
      <c r="W2" s="75"/>
      <c r="X2" s="75">
        <v>198</v>
      </c>
      <c r="Y2" s="75">
        <v>198</v>
      </c>
      <c r="Z2" s="75">
        <f>X2+Y2</f>
        <v>396</v>
      </c>
      <c r="AA2" s="75"/>
      <c r="AB2" s="75"/>
      <c r="AC2" s="75"/>
      <c r="AD2" s="81">
        <v>3</v>
      </c>
      <c r="AE2" s="72"/>
      <c r="AF2" s="72">
        <v>177</v>
      </c>
      <c r="AG2" s="72">
        <v>177</v>
      </c>
      <c r="AH2" s="72">
        <f>AF2+AG2</f>
        <v>354</v>
      </c>
      <c r="AI2" s="72"/>
      <c r="AJ2" s="72"/>
      <c r="AK2" s="72"/>
      <c r="AL2" s="80">
        <v>4</v>
      </c>
      <c r="AM2" s="75"/>
      <c r="AN2" s="75">
        <v>178</v>
      </c>
      <c r="AO2" s="75">
        <v>178</v>
      </c>
      <c r="AP2" s="75">
        <f>AN2+AO2</f>
        <v>356</v>
      </c>
      <c r="AQ2" s="75"/>
      <c r="AR2" s="75"/>
      <c r="AS2" s="75"/>
      <c r="AT2" s="81">
        <v>5</v>
      </c>
      <c r="AU2" s="72"/>
      <c r="AV2" s="72">
        <v>179</v>
      </c>
      <c r="AW2" s="72">
        <v>179</v>
      </c>
      <c r="AX2" s="72">
        <f>AV2+AW2</f>
        <v>358</v>
      </c>
      <c r="AY2" s="72"/>
      <c r="AZ2" s="72"/>
      <c r="BA2" s="72"/>
      <c r="BB2" s="72">
        <v>6</v>
      </c>
      <c r="BC2" s="12">
        <f>N2+V2+AD2+AL2+AT2+BB2</f>
        <v>21</v>
      </c>
      <c r="BD2" s="12">
        <f>J2+R2+Z2+AH2+AP2+AX2</f>
        <v>2232</v>
      </c>
      <c r="BE2" s="38">
        <f>IF($O$4&gt;0,(LARGE(($N2,$V2,$AD2,$AL2,$AT2,$BB2),1)),"0")</f>
        <v>6</v>
      </c>
      <c r="BF2" s="38">
        <f>IF($O$4&gt;0,(LARGE(($N2,$V2,$AD2,$AL2,$AT2,$BB2),2)),"0")</f>
        <v>5</v>
      </c>
      <c r="BG2" s="12">
        <v>354</v>
      </c>
      <c r="BH2" s="12">
        <v>354</v>
      </c>
      <c r="BI2" s="38">
        <f>BC2-BE2-BF2</f>
        <v>10</v>
      </c>
      <c r="BJ2" s="12">
        <f>BD2-BG2-BH2</f>
        <v>1524</v>
      </c>
      <c r="BK2" s="12"/>
      <c r="BL2" s="12"/>
      <c r="BN2" s="12"/>
    </row>
    <row r="3" spans="1:66" x14ac:dyDescent="0.2">
      <c r="A3" s="114" t="s">
        <v>9</v>
      </c>
      <c r="B3" s="115"/>
      <c r="C3" s="116" t="str">
        <f>Instellingen!B3</f>
        <v>Selectie Subtop</v>
      </c>
      <c r="D3" s="117"/>
      <c r="E3" s="118"/>
      <c r="F3" s="114" t="s">
        <v>42</v>
      </c>
      <c r="G3" s="119"/>
      <c r="H3" s="119"/>
      <c r="I3" s="119"/>
      <c r="J3" s="119"/>
      <c r="K3" s="119"/>
      <c r="L3" s="119"/>
      <c r="M3" s="119"/>
      <c r="N3" s="115"/>
      <c r="O3" s="120"/>
      <c r="P3" s="121"/>
      <c r="Q3" s="121"/>
      <c r="R3" s="121"/>
      <c r="S3" s="121"/>
      <c r="T3" s="121"/>
      <c r="U3" s="121"/>
      <c r="V3" s="122"/>
      <c r="W3" s="123"/>
      <c r="X3" s="124"/>
      <c r="Y3" s="124"/>
      <c r="Z3" s="124"/>
      <c r="AA3" s="124"/>
      <c r="AB3" s="124"/>
      <c r="AC3" s="124"/>
      <c r="AD3" s="124"/>
      <c r="AE3" s="124"/>
      <c r="AF3" s="124"/>
      <c r="AG3" s="124"/>
      <c r="AH3" s="124"/>
      <c r="AI3" s="124"/>
      <c r="AJ3" s="124"/>
      <c r="AK3" s="124"/>
      <c r="AL3" s="124"/>
      <c r="AM3" s="124"/>
      <c r="AN3" s="124"/>
      <c r="AO3" s="124"/>
      <c r="AP3" s="124"/>
      <c r="AQ3" s="124"/>
      <c r="AR3" s="124"/>
      <c r="AS3" s="124"/>
      <c r="AT3" s="124"/>
      <c r="AU3" s="124"/>
      <c r="AV3" s="124"/>
      <c r="AW3" s="124"/>
      <c r="AX3" s="124"/>
      <c r="AY3" s="124"/>
      <c r="AZ3" s="124"/>
      <c r="BA3" s="124"/>
      <c r="BB3" s="125"/>
      <c r="BC3" s="114" t="s">
        <v>40</v>
      </c>
      <c r="BD3" s="119"/>
      <c r="BE3" s="119"/>
      <c r="BF3" s="119"/>
      <c r="BG3" s="119"/>
      <c r="BH3" s="119"/>
      <c r="BI3" s="119"/>
      <c r="BJ3" s="119"/>
      <c r="BK3" s="115"/>
      <c r="BL3" s="23">
        <f>Instellingen!B6</f>
        <v>3</v>
      </c>
      <c r="BM3" s="123"/>
      <c r="BN3" s="124"/>
    </row>
    <row r="4" spans="1:66" x14ac:dyDescent="0.2">
      <c r="A4" s="114" t="s">
        <v>10</v>
      </c>
      <c r="B4" s="115"/>
      <c r="C4" s="132" t="s">
        <v>32</v>
      </c>
      <c r="D4" s="117"/>
      <c r="E4" s="118"/>
      <c r="F4" s="114" t="s">
        <v>71</v>
      </c>
      <c r="G4" s="119"/>
      <c r="H4" s="119"/>
      <c r="I4" s="119"/>
      <c r="J4" s="119"/>
      <c r="K4" s="119"/>
      <c r="L4" s="119"/>
      <c r="M4" s="119"/>
      <c r="N4" s="115"/>
      <c r="O4" s="133">
        <f>Instellingen!B7</f>
        <v>1</v>
      </c>
      <c r="P4" s="134"/>
      <c r="Q4" s="134"/>
      <c r="R4" s="134"/>
      <c r="S4" s="134"/>
      <c r="T4" s="134"/>
      <c r="U4" s="134"/>
      <c r="V4" s="135"/>
      <c r="W4" s="126"/>
      <c r="X4" s="127"/>
      <c r="Y4" s="127"/>
      <c r="Z4" s="127"/>
      <c r="AA4" s="127"/>
      <c r="AB4" s="127"/>
      <c r="AC4" s="127"/>
      <c r="AD4" s="127"/>
      <c r="AE4" s="127"/>
      <c r="AF4" s="127"/>
      <c r="AG4" s="127"/>
      <c r="AH4" s="127"/>
      <c r="AI4" s="127"/>
      <c r="AJ4" s="127"/>
      <c r="AK4" s="127"/>
      <c r="AL4" s="127"/>
      <c r="AM4" s="127"/>
      <c r="AN4" s="127"/>
      <c r="AO4" s="127"/>
      <c r="AP4" s="127"/>
      <c r="AQ4" s="127"/>
      <c r="AR4" s="127"/>
      <c r="AS4" s="127"/>
      <c r="AT4" s="127"/>
      <c r="AU4" s="127"/>
      <c r="AV4" s="127"/>
      <c r="AW4" s="127"/>
      <c r="AX4" s="127"/>
      <c r="AY4" s="127"/>
      <c r="AZ4" s="127"/>
      <c r="BA4" s="127"/>
      <c r="BB4" s="128"/>
      <c r="BC4" s="114"/>
      <c r="BD4" s="119"/>
      <c r="BE4" s="119"/>
      <c r="BF4" s="119"/>
      <c r="BG4" s="119"/>
      <c r="BH4" s="119"/>
      <c r="BI4" s="119"/>
      <c r="BJ4" s="119"/>
      <c r="BK4" s="115"/>
      <c r="BL4" s="23"/>
      <c r="BM4" s="126"/>
      <c r="BN4" s="127"/>
    </row>
    <row r="5" spans="1:66" x14ac:dyDescent="0.2">
      <c r="A5" s="114" t="s">
        <v>11</v>
      </c>
      <c r="B5" s="115"/>
      <c r="C5" s="132"/>
      <c r="D5" s="117"/>
      <c r="E5" s="118"/>
      <c r="F5" s="114" t="s">
        <v>12</v>
      </c>
      <c r="G5" s="119"/>
      <c r="H5" s="119"/>
      <c r="I5" s="119"/>
      <c r="J5" s="119"/>
      <c r="K5" s="119"/>
      <c r="L5" s="119"/>
      <c r="M5" s="119"/>
      <c r="N5" s="115"/>
      <c r="O5" s="133">
        <f>Instellingen!B5</f>
        <v>99</v>
      </c>
      <c r="P5" s="134"/>
      <c r="Q5" s="134"/>
      <c r="R5" s="134"/>
      <c r="S5" s="134"/>
      <c r="T5" s="134"/>
      <c r="U5" s="134"/>
      <c r="V5" s="135"/>
      <c r="W5" s="129"/>
      <c r="X5" s="130"/>
      <c r="Y5" s="130"/>
      <c r="Z5" s="130"/>
      <c r="AA5" s="130"/>
      <c r="AB5" s="130"/>
      <c r="AC5" s="130"/>
      <c r="AD5" s="130"/>
      <c r="AE5" s="130"/>
      <c r="AF5" s="130"/>
      <c r="AG5" s="130"/>
      <c r="AH5" s="130"/>
      <c r="AI5" s="130"/>
      <c r="AJ5" s="130"/>
      <c r="AK5" s="130"/>
      <c r="AL5" s="130"/>
      <c r="AM5" s="130"/>
      <c r="AN5" s="130"/>
      <c r="AO5" s="130"/>
      <c r="AP5" s="130"/>
      <c r="AQ5" s="130"/>
      <c r="AR5" s="130"/>
      <c r="AS5" s="130"/>
      <c r="AT5" s="130"/>
      <c r="AU5" s="130"/>
      <c r="AV5" s="130"/>
      <c r="AW5" s="130"/>
      <c r="AX5" s="130"/>
      <c r="AY5" s="130"/>
      <c r="AZ5" s="130"/>
      <c r="BA5" s="130"/>
      <c r="BB5" s="131"/>
      <c r="BC5" s="114" t="s">
        <v>13</v>
      </c>
      <c r="BD5" s="119"/>
      <c r="BE5" s="119"/>
      <c r="BF5" s="119"/>
      <c r="BG5" s="119"/>
      <c r="BH5" s="119"/>
      <c r="BI5" s="119"/>
      <c r="BJ5" s="119"/>
      <c r="BK5" s="115"/>
      <c r="BL5" s="9">
        <v>2</v>
      </c>
      <c r="BM5" s="126"/>
      <c r="BN5" s="127"/>
    </row>
    <row r="6" spans="1:66" ht="12.75" customHeight="1" x14ac:dyDescent="0.2">
      <c r="A6" s="136"/>
      <c r="B6" s="136"/>
      <c r="C6" s="136"/>
      <c r="D6" s="136"/>
      <c r="E6" s="137"/>
      <c r="F6" s="66" t="s">
        <v>14</v>
      </c>
      <c r="G6" s="140" t="str">
        <f>Instellingen!B36</f>
        <v>Delft/Werkendam/Harich</v>
      </c>
      <c r="H6" s="141"/>
      <c r="I6" s="141"/>
      <c r="J6" s="141"/>
      <c r="K6" s="141"/>
      <c r="L6" s="141"/>
      <c r="M6" s="141"/>
      <c r="N6" s="142"/>
      <c r="O6" s="143" t="str">
        <f>Instellingen!B37</f>
        <v>uden/Emmeloord/Den Hoorn</v>
      </c>
      <c r="P6" s="144"/>
      <c r="Q6" s="144"/>
      <c r="R6" s="144"/>
      <c r="S6" s="144"/>
      <c r="T6" s="144"/>
      <c r="U6" s="144"/>
      <c r="V6" s="145"/>
      <c r="W6" s="146" t="str">
        <f>Instellingen!B38</f>
        <v>Nw. en St. Joosland/Boxtel/Bunschoten-Spakenburg</v>
      </c>
      <c r="X6" s="147"/>
      <c r="Y6" s="147"/>
      <c r="Z6" s="147"/>
      <c r="AA6" s="147"/>
      <c r="AB6" s="147"/>
      <c r="AC6" s="147"/>
      <c r="AD6" s="148"/>
      <c r="AE6" s="143" t="str">
        <f>Instellingen!B39</f>
        <v xml:space="preserve"> </v>
      </c>
      <c r="AF6" s="144"/>
      <c r="AG6" s="144"/>
      <c r="AH6" s="144"/>
      <c r="AI6" s="144"/>
      <c r="AJ6" s="144"/>
      <c r="AK6" s="144"/>
      <c r="AL6" s="145"/>
      <c r="AM6" s="146" t="str">
        <f>Instellingen!B40</f>
        <v xml:space="preserve"> </v>
      </c>
      <c r="AN6" s="147"/>
      <c r="AO6" s="147"/>
      <c r="AP6" s="147"/>
      <c r="AQ6" s="147"/>
      <c r="AR6" s="147"/>
      <c r="AS6" s="147"/>
      <c r="AT6" s="148"/>
      <c r="AU6" s="143" t="str">
        <f>Instellingen!B41</f>
        <v xml:space="preserve"> </v>
      </c>
      <c r="AV6" s="144"/>
      <c r="AW6" s="144"/>
      <c r="AX6" s="144"/>
      <c r="AY6" s="144"/>
      <c r="AZ6" s="144"/>
      <c r="BA6" s="144"/>
      <c r="BB6" s="145"/>
      <c r="BC6" s="114" t="s">
        <v>33</v>
      </c>
      <c r="BD6" s="119"/>
      <c r="BE6" s="119"/>
      <c r="BF6" s="119"/>
      <c r="BG6" s="119"/>
      <c r="BH6" s="115"/>
      <c r="BI6" s="95" t="s">
        <v>34</v>
      </c>
      <c r="BJ6" s="96"/>
      <c r="BK6" s="97"/>
      <c r="BL6" s="33">
        <v>204</v>
      </c>
      <c r="BM6" s="126"/>
      <c r="BN6" s="127"/>
    </row>
    <row r="7" spans="1:66" ht="12.75" customHeight="1" x14ac:dyDescent="0.2">
      <c r="A7" s="138"/>
      <c r="B7" s="138"/>
      <c r="C7" s="138"/>
      <c r="D7" s="138"/>
      <c r="E7" s="139"/>
      <c r="F7" s="66" t="s">
        <v>15</v>
      </c>
      <c r="G7" s="149" t="str">
        <f>Instellingen!C36</f>
        <v>18 &amp; 19 -11-2017</v>
      </c>
      <c r="H7" s="150"/>
      <c r="I7" s="150"/>
      <c r="J7" s="150"/>
      <c r="K7" s="150"/>
      <c r="L7" s="150"/>
      <c r="M7" s="150"/>
      <c r="N7" s="151"/>
      <c r="O7" s="143" t="str">
        <f>Instellingen!C37</f>
        <v>16 &amp; 17 -11 -2017</v>
      </c>
      <c r="P7" s="144"/>
      <c r="Q7" s="144"/>
      <c r="R7" s="144"/>
      <c r="S7" s="144"/>
      <c r="T7" s="144"/>
      <c r="U7" s="144"/>
      <c r="V7" s="145"/>
      <c r="W7" s="146" t="str">
        <f>Instellingen!C38</f>
        <v>20 en 21-1-2018</v>
      </c>
      <c r="X7" s="147"/>
      <c r="Y7" s="147"/>
      <c r="Z7" s="147"/>
      <c r="AA7" s="147"/>
      <c r="AB7" s="147"/>
      <c r="AC7" s="147"/>
      <c r="AD7" s="148"/>
      <c r="AE7" s="143" t="str">
        <f>Instellingen!C39</f>
        <v xml:space="preserve"> </v>
      </c>
      <c r="AF7" s="144"/>
      <c r="AG7" s="144"/>
      <c r="AH7" s="144"/>
      <c r="AI7" s="144"/>
      <c r="AJ7" s="144"/>
      <c r="AK7" s="144"/>
      <c r="AL7" s="145"/>
      <c r="AM7" s="146" t="str">
        <f>Instellingen!C40</f>
        <v xml:space="preserve"> </v>
      </c>
      <c r="AN7" s="147"/>
      <c r="AO7" s="147"/>
      <c r="AP7" s="147"/>
      <c r="AQ7" s="147"/>
      <c r="AR7" s="147"/>
      <c r="AS7" s="147"/>
      <c r="AT7" s="148"/>
      <c r="AU7" s="143" t="str">
        <f>Instellingen!C41</f>
        <v xml:space="preserve"> </v>
      </c>
      <c r="AV7" s="144"/>
      <c r="AW7" s="144"/>
      <c r="AX7" s="144"/>
      <c r="AY7" s="144"/>
      <c r="AZ7" s="144"/>
      <c r="BA7" s="144"/>
      <c r="BB7" s="145"/>
      <c r="BC7" s="77" t="s">
        <v>70</v>
      </c>
      <c r="BD7" s="5" t="s">
        <v>70</v>
      </c>
      <c r="BE7" s="11" t="s">
        <v>68</v>
      </c>
      <c r="BF7" s="11" t="s">
        <v>68</v>
      </c>
      <c r="BG7" s="11" t="s">
        <v>68</v>
      </c>
      <c r="BH7" s="11" t="s">
        <v>68</v>
      </c>
      <c r="BI7" s="37" t="s">
        <v>69</v>
      </c>
      <c r="BJ7" s="35" t="s">
        <v>69</v>
      </c>
      <c r="BK7" s="13"/>
      <c r="BL7" s="5"/>
      <c r="BM7" s="129"/>
      <c r="BN7" s="130"/>
    </row>
    <row r="8" spans="1:66" ht="25.5" customHeight="1" x14ac:dyDescent="0.2">
      <c r="A8" s="2" t="s">
        <v>19</v>
      </c>
      <c r="B8" s="2" t="s">
        <v>7</v>
      </c>
      <c r="C8" s="2" t="s">
        <v>0</v>
      </c>
      <c r="D8" s="2" t="s">
        <v>1</v>
      </c>
      <c r="E8" s="2" t="s">
        <v>103</v>
      </c>
      <c r="F8" s="66" t="s">
        <v>3</v>
      </c>
      <c r="G8" s="8" t="s">
        <v>95</v>
      </c>
      <c r="H8" s="8" t="s">
        <v>37</v>
      </c>
      <c r="I8" s="8" t="s">
        <v>35</v>
      </c>
      <c r="J8" s="8" t="s">
        <v>36</v>
      </c>
      <c r="K8" s="8" t="s">
        <v>72</v>
      </c>
      <c r="L8" s="8" t="s">
        <v>73</v>
      </c>
      <c r="M8" s="2" t="s">
        <v>5</v>
      </c>
      <c r="N8" s="66" t="s">
        <v>16</v>
      </c>
      <c r="O8" s="8" t="s">
        <v>95</v>
      </c>
      <c r="P8" s="8" t="s">
        <v>37</v>
      </c>
      <c r="Q8" s="8" t="s">
        <v>35</v>
      </c>
      <c r="R8" s="8" t="s">
        <v>38</v>
      </c>
      <c r="S8" s="8" t="s">
        <v>72</v>
      </c>
      <c r="T8" s="8" t="s">
        <v>73</v>
      </c>
      <c r="U8" s="2" t="s">
        <v>5</v>
      </c>
      <c r="V8" s="66" t="s">
        <v>16</v>
      </c>
      <c r="W8" s="8" t="s">
        <v>95</v>
      </c>
      <c r="X8" s="8" t="s">
        <v>37</v>
      </c>
      <c r="Y8" s="8" t="s">
        <v>39</v>
      </c>
      <c r="Z8" s="8" t="s">
        <v>38</v>
      </c>
      <c r="AA8" s="8" t="s">
        <v>72</v>
      </c>
      <c r="AB8" s="8" t="s">
        <v>73</v>
      </c>
      <c r="AC8" s="2" t="s">
        <v>5</v>
      </c>
      <c r="AD8" s="66" t="s">
        <v>16</v>
      </c>
      <c r="AE8" s="8" t="s">
        <v>95</v>
      </c>
      <c r="AF8" s="8" t="s">
        <v>37</v>
      </c>
      <c r="AG8" s="8" t="s">
        <v>35</v>
      </c>
      <c r="AH8" s="8" t="s">
        <v>38</v>
      </c>
      <c r="AI8" s="8" t="s">
        <v>72</v>
      </c>
      <c r="AJ8" s="8" t="s">
        <v>73</v>
      </c>
      <c r="AK8" s="2" t="s">
        <v>5</v>
      </c>
      <c r="AL8" s="66" t="s">
        <v>16</v>
      </c>
      <c r="AM8" s="8" t="s">
        <v>95</v>
      </c>
      <c r="AN8" s="8" t="s">
        <v>37</v>
      </c>
      <c r="AO8" s="8" t="s">
        <v>35</v>
      </c>
      <c r="AP8" s="8" t="s">
        <v>38</v>
      </c>
      <c r="AQ8" s="8" t="s">
        <v>72</v>
      </c>
      <c r="AR8" s="8" t="s">
        <v>73</v>
      </c>
      <c r="AS8" s="2" t="s">
        <v>5</v>
      </c>
      <c r="AT8" s="66" t="s">
        <v>16</v>
      </c>
      <c r="AU8" s="8" t="s">
        <v>95</v>
      </c>
      <c r="AV8" s="8" t="s">
        <v>37</v>
      </c>
      <c r="AW8" s="8" t="s">
        <v>35</v>
      </c>
      <c r="AX8" s="8" t="s">
        <v>38</v>
      </c>
      <c r="AY8" s="8" t="s">
        <v>72</v>
      </c>
      <c r="AZ8" s="8" t="s">
        <v>73</v>
      </c>
      <c r="BA8" s="2" t="s">
        <v>5</v>
      </c>
      <c r="BB8" s="2" t="s">
        <v>16</v>
      </c>
      <c r="BC8" s="78" t="s">
        <v>23</v>
      </c>
      <c r="BD8" s="34" t="s">
        <v>4</v>
      </c>
      <c r="BE8" s="36" t="s">
        <v>23</v>
      </c>
      <c r="BF8" s="36" t="s">
        <v>23</v>
      </c>
      <c r="BG8" s="34" t="s">
        <v>4</v>
      </c>
      <c r="BH8" s="34" t="s">
        <v>4</v>
      </c>
      <c r="BI8" s="34" t="s">
        <v>23</v>
      </c>
      <c r="BJ8" s="34" t="s">
        <v>4</v>
      </c>
      <c r="BK8" s="34" t="s">
        <v>17</v>
      </c>
      <c r="BL8" s="34" t="s">
        <v>18</v>
      </c>
      <c r="BM8" s="8" t="s">
        <v>97</v>
      </c>
      <c r="BN8" s="2" t="s">
        <v>6</v>
      </c>
    </row>
  </sheetData>
  <sheetProtection sheet="1" objects="1" scenarios="1"/>
  <mergeCells count="32">
    <mergeCell ref="A1:BN1"/>
    <mergeCell ref="A3:B3"/>
    <mergeCell ref="C3:E3"/>
    <mergeCell ref="F3:N3"/>
    <mergeCell ref="O3:V3"/>
    <mergeCell ref="W3:BB5"/>
    <mergeCell ref="BC3:BK3"/>
    <mergeCell ref="BM3:BN7"/>
    <mergeCell ref="A4:B4"/>
    <mergeCell ref="C4:E4"/>
    <mergeCell ref="F4:N4"/>
    <mergeCell ref="O4:V4"/>
    <mergeCell ref="BC4:BK4"/>
    <mergeCell ref="A5:B5"/>
    <mergeCell ref="C5:E5"/>
    <mergeCell ref="F5:N5"/>
    <mergeCell ref="O5:V5"/>
    <mergeCell ref="BC5:BK5"/>
    <mergeCell ref="A6:E7"/>
    <mergeCell ref="G6:N6"/>
    <mergeCell ref="O6:V6"/>
    <mergeCell ref="W6:AD6"/>
    <mergeCell ref="AE6:AL6"/>
    <mergeCell ref="AU6:BB6"/>
    <mergeCell ref="BC6:BH6"/>
    <mergeCell ref="G7:N7"/>
    <mergeCell ref="O7:V7"/>
    <mergeCell ref="W7:AD7"/>
    <mergeCell ref="AE7:AL7"/>
    <mergeCell ref="AM7:AT7"/>
    <mergeCell ref="AU7:BB7"/>
    <mergeCell ref="AM6:AT6"/>
  </mergeCells>
  <conditionalFormatting sqref="X2:Y2 P2:Q2 H2:I2 AF2:AG2 AN2:AO2 AV2:AW2 H9:I65536 AV9:AW65536 P9:Q65536 X9:Y65536 AF9:AG65536 AN9:AO65536">
    <cfRule type="cellIs" dxfId="1" priority="1" stopIfTrue="1" operator="greaterThanOrEqual">
      <formula>$BL$6</formula>
    </cfRule>
  </conditionalFormatting>
  <dataValidations count="9">
    <dataValidation type="decimal" operator="lessThanOrEqual" allowBlank="1" showInputMessage="1" showErrorMessage="1" sqref="AH9:AH65536 AP9:AP65536 AX9:AX65536 R9:R65536 J9:J65536 Z9:Z65536 BC9:BL65536">
      <formula1>100</formula1>
    </dataValidation>
    <dataValidation type="list" allowBlank="1" showInputMessage="1" showErrorMessage="1" sqref="BM1:BM2 BM9:BM65536">
      <formula1>"ja,nee"</formula1>
    </dataValidation>
    <dataValidation operator="lessThanOrEqual" allowBlank="1" showInputMessage="1" showErrorMessage="1" sqref="R8 AH8 AP8 AX8 Z8 J1:J2 R1:R2 AX1:AX2 AP1:AP2 AH1:AH2 Z1:Z2 BC1:BK8 BL1:BL4 BL7:BL8 J8"/>
    <dataValidation type="decimal" allowBlank="1" showInputMessage="1" showErrorMessage="1" sqref="H1:I2 P1:Q2 AV1:AW2 AN1:AO2 AF1:AG2 X1:Y2 H8:I65536 X8:Y65536 P8:Q65536 AF8:AG65536 AN8:AO65536 AV8:AW65536">
      <formula1>0</formula1>
      <formula2>400</formula2>
    </dataValidation>
    <dataValidation type="decimal" allowBlank="1" showInputMessage="1" showErrorMessage="1" sqref="K1:L2 S1:T2 AY1:AZ2 AQ1:AR2 AI1:AJ2 AA1:AB2 K8:L65536 AA8:AB65536 S8:T65536 AI8:AJ65536 AQ8:AR65536 AY8:AZ65536">
      <formula1>0</formula1>
      <formula2>99</formula2>
    </dataValidation>
    <dataValidation type="whole" allowBlank="1" showInputMessage="1" showErrorMessage="1" sqref="M1:N2 U1:V2 BA1:BB2 AS1:AT2 AK1:AL2 AC1:AD2 M8:N65536 AC8:AD65536 U8:V65536 AK8:AL65536 AS8:AT65536 BA8:BB65536">
      <formula1>0</formula1>
      <formula2>999</formula2>
    </dataValidation>
    <dataValidation type="whole" operator="lessThanOrEqual" allowBlank="1" showInputMessage="1" showErrorMessage="1" sqref="BL6">
      <formula1>400</formula1>
    </dataValidation>
    <dataValidation type="whole" operator="lessThanOrEqual" allowBlank="1" showInputMessage="1" showErrorMessage="1" sqref="BL5">
      <formula1>99</formula1>
    </dataValidation>
    <dataValidation type="whole" allowBlank="1" showInputMessage="1" showErrorMessage="1" sqref="O3:V3">
      <formula1>0</formula1>
      <formula2>99</formula2>
    </dataValidation>
  </dataValidations>
  <printOptions headings="1" gridLines="1"/>
  <pageMargins left="0.19685039370078741" right="0" top="0.98425196850393704" bottom="0.98425196850393704" header="0.51181102362204722" footer="0.51181102362204722"/>
  <pageSetup paperSize="9" scale="88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4129" r:id="rId4" name="Button 1">
              <controlPr defaultSize="0" print="0" autoFill="0" autoPict="0" macro="[0]!KleinsteBepalen">
                <anchor moveWithCells="1" sizeWithCells="1">
                  <from>
                    <xdr:col>0</xdr:col>
                    <xdr:colOff>161925</xdr:colOff>
                    <xdr:row>5</xdr:row>
                    <xdr:rowOff>0</xdr:rowOff>
                  </from>
                  <to>
                    <xdr:col>2</xdr:col>
                    <xdr:colOff>485775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4130" r:id="rId5" name="Button 2">
              <controlPr defaultSize="0" print="0" autoFill="0" autoPict="0" macro="[0]!Sort_Punten_1">
                <anchor moveWithCells="1" sizeWithCells="1">
                  <from>
                    <xdr:col>7</xdr:col>
                    <xdr:colOff>9525</xdr:colOff>
                    <xdr:row>7</xdr:row>
                    <xdr:rowOff>19050</xdr:rowOff>
                  </from>
                  <to>
                    <xdr:col>8</xdr:col>
                    <xdr:colOff>0</xdr:colOff>
                    <xdr:row>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4131" r:id="rId6" name="Button 3">
              <controlPr defaultSize="0" print="0" autoFill="0" autoPict="0" macro="[0]!Sort_Punten_2">
                <anchor moveWithCells="1" sizeWithCells="1">
                  <from>
                    <xdr:col>15</xdr:col>
                    <xdr:colOff>19050</xdr:colOff>
                    <xdr:row>7</xdr:row>
                    <xdr:rowOff>9525</xdr:rowOff>
                  </from>
                  <to>
                    <xdr:col>16</xdr:col>
                    <xdr:colOff>0</xdr:colOff>
                    <xdr:row>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4132" r:id="rId7" name="Button 4">
              <controlPr defaultSize="0" print="0" autoFill="0" autoPict="0" macro="[0]!Sort_Punten_3">
                <anchor moveWithCells="1" sizeWithCells="1">
                  <from>
                    <xdr:col>23</xdr:col>
                    <xdr:colOff>9525</xdr:colOff>
                    <xdr:row>7</xdr:row>
                    <xdr:rowOff>9525</xdr:rowOff>
                  </from>
                  <to>
                    <xdr:col>24</xdr:col>
                    <xdr:colOff>0</xdr:colOff>
                    <xdr:row>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4133" r:id="rId8" name="Button 5">
              <controlPr defaultSize="0" print="0" autoFill="0" autoPict="0" macro="[0]!Sort_Punten_4">
                <anchor moveWithCells="1" sizeWithCells="1">
                  <from>
                    <xdr:col>31</xdr:col>
                    <xdr:colOff>9525</xdr:colOff>
                    <xdr:row>7</xdr:row>
                    <xdr:rowOff>9525</xdr:rowOff>
                  </from>
                  <to>
                    <xdr:col>32</xdr:col>
                    <xdr:colOff>0</xdr:colOff>
                    <xdr:row>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4134" r:id="rId9" name="Button 6">
              <controlPr defaultSize="0" print="0" autoFill="0" autoPict="0" macro="[0]!verbergen">
                <anchor moveWithCells="1" sizeWithCells="1">
                  <from>
                    <xdr:col>64</xdr:col>
                    <xdr:colOff>9525</xdr:colOff>
                    <xdr:row>2</xdr:row>
                    <xdr:rowOff>9525</xdr:rowOff>
                  </from>
                  <to>
                    <xdr:col>66</xdr:col>
                    <xdr:colOff>0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4135" r:id="rId10" name="Button 7">
              <controlPr defaultSize="0" print="0" autoFill="0" autoPict="0" macro="[0]!Sort_Pl_Punten_1">
                <anchor moveWithCells="1" sizeWithCells="1">
                  <from>
                    <xdr:col>13</xdr:col>
                    <xdr:colOff>9525</xdr:colOff>
                    <xdr:row>6</xdr:row>
                    <xdr:rowOff>152400</xdr:rowOff>
                  </from>
                  <to>
                    <xdr:col>13</xdr:col>
                    <xdr:colOff>247650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4136" r:id="rId11" name="Button 8">
              <controlPr defaultSize="0" print="0" autoFill="0" autoPict="0" macro="[0]!Sort_Pl_Punten_2">
                <anchor moveWithCells="1" sizeWithCells="1">
                  <from>
                    <xdr:col>20</xdr:col>
                    <xdr:colOff>190500</xdr:colOff>
                    <xdr:row>7</xdr:row>
                    <xdr:rowOff>9525</xdr:rowOff>
                  </from>
                  <to>
                    <xdr:col>21</xdr:col>
                    <xdr:colOff>247650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4137" r:id="rId12" name="Button 9">
              <controlPr defaultSize="0" print="0" autoFill="0" autoPict="0" macro="[0]!Sort_Pl_Punten_3">
                <anchor moveWithCells="1" sizeWithCells="1">
                  <from>
                    <xdr:col>29</xdr:col>
                    <xdr:colOff>0</xdr:colOff>
                    <xdr:row>7</xdr:row>
                    <xdr:rowOff>28575</xdr:rowOff>
                  </from>
                  <to>
                    <xdr:col>30</xdr:col>
                    <xdr:colOff>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4138" r:id="rId13" name="Button 10">
              <controlPr defaultSize="0" print="0" autoFill="0" autoPict="0" macro="[0]!Sort_Pl_Punten_4">
                <anchor moveWithCells="1" sizeWithCells="1">
                  <from>
                    <xdr:col>37</xdr:col>
                    <xdr:colOff>19050</xdr:colOff>
                    <xdr:row>7</xdr:row>
                    <xdr:rowOff>0</xdr:rowOff>
                  </from>
                  <to>
                    <xdr:col>37</xdr:col>
                    <xdr:colOff>238125</xdr:colOff>
                    <xdr:row>7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4139" r:id="rId14" name="Button 11">
              <controlPr defaultSize="0" print="0" autoFill="0" autoPict="0" macro="[0]!Sort_Beste_Punten">
                <anchor moveWithCells="1" sizeWithCells="1">
                  <from>
                    <xdr:col>57</xdr:col>
                    <xdr:colOff>0</xdr:colOff>
                    <xdr:row>7</xdr:row>
                    <xdr:rowOff>19050</xdr:rowOff>
                  </from>
                  <to>
                    <xdr:col>60</xdr:col>
                    <xdr:colOff>390525</xdr:colOff>
                    <xdr:row>7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4140" r:id="rId15" name="Button 12">
              <controlPr defaultSize="0" print="0" autoFill="0" autoPict="0" macro="[0]!Sort_Totaal_Punten">
                <anchor moveWithCells="1" sizeWithCells="1">
                  <from>
                    <xdr:col>61</xdr:col>
                    <xdr:colOff>0</xdr:colOff>
                    <xdr:row>7</xdr:row>
                    <xdr:rowOff>28575</xdr:rowOff>
                  </from>
                  <to>
                    <xdr:col>61</xdr:col>
                    <xdr:colOff>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4141" r:id="rId16" name="Button 13">
              <controlPr defaultSize="0" print="0" autoFill="0" autoPict="0" macro="[0]!Sort_Plaatsing">
                <anchor moveWithCells="1" sizeWithCells="1">
                  <from>
                    <xdr:col>0</xdr:col>
                    <xdr:colOff>0</xdr:colOff>
                    <xdr:row>7</xdr:row>
                    <xdr:rowOff>28575</xdr:rowOff>
                  </from>
                  <to>
                    <xdr:col>1</xdr:col>
                    <xdr:colOff>9525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4142" r:id="rId17" name="Button 14">
              <controlPr defaultSize="0" print="0" autoFill="0" autoPict="0" macro="[0]!Sort_Punten_5">
                <anchor moveWithCells="1" sizeWithCells="1">
                  <from>
                    <xdr:col>39</xdr:col>
                    <xdr:colOff>9525</xdr:colOff>
                    <xdr:row>7</xdr:row>
                    <xdr:rowOff>9525</xdr:rowOff>
                  </from>
                  <to>
                    <xdr:col>40</xdr:col>
                    <xdr:colOff>0</xdr:colOff>
                    <xdr:row>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4143" r:id="rId18" name="Button 15">
              <controlPr defaultSize="0" print="0" autoFill="0" autoPict="0" macro="[0]!Sort_Pl_Punten_5">
                <anchor moveWithCells="1" sizeWithCells="1">
                  <from>
                    <xdr:col>45</xdr:col>
                    <xdr:colOff>9525</xdr:colOff>
                    <xdr:row>7</xdr:row>
                    <xdr:rowOff>9525</xdr:rowOff>
                  </from>
                  <to>
                    <xdr:col>45</xdr:col>
                    <xdr:colOff>247650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4144" r:id="rId19" name="Button 16">
              <controlPr defaultSize="0" print="0" autoFill="0" autoPict="0" macro="[0]!Sort_Punten_6">
                <anchor moveWithCells="1" sizeWithCells="1">
                  <from>
                    <xdr:col>47</xdr:col>
                    <xdr:colOff>9525</xdr:colOff>
                    <xdr:row>7</xdr:row>
                    <xdr:rowOff>9525</xdr:rowOff>
                  </from>
                  <to>
                    <xdr:col>48</xdr:col>
                    <xdr:colOff>0</xdr:colOff>
                    <xdr:row>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4145" r:id="rId20" name="Button 17">
              <controlPr defaultSize="0" print="0" autoFill="0" autoPict="0" macro="[0]!Sort_Pl_Punten_6">
                <anchor moveWithCells="1" sizeWithCells="1">
                  <from>
                    <xdr:col>53</xdr:col>
                    <xdr:colOff>19050</xdr:colOff>
                    <xdr:row>7</xdr:row>
                    <xdr:rowOff>9525</xdr:rowOff>
                  </from>
                  <to>
                    <xdr:col>53</xdr:col>
                    <xdr:colOff>247650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4146" r:id="rId21" name="Button 18">
              <controlPr defaultSize="0" print="0" autoFill="0" autoPict="0" macro="[0]!Verberg_Ex_Aequo_1">
                <anchor moveWithCells="1" sizeWithCells="1">
                  <from>
                    <xdr:col>10</xdr:col>
                    <xdr:colOff>19050</xdr:colOff>
                    <xdr:row>7</xdr:row>
                    <xdr:rowOff>9525</xdr:rowOff>
                  </from>
                  <to>
                    <xdr:col>11</xdr:col>
                    <xdr:colOff>190500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4147" r:id="rId22" name="Button 19">
              <controlPr defaultSize="0" print="0" autoFill="0" autoPict="0" macro="[0]!Verberg_Ex_Aequo_2">
                <anchor moveWithCells="1" sizeWithCells="1">
                  <from>
                    <xdr:col>18</xdr:col>
                    <xdr:colOff>19050</xdr:colOff>
                    <xdr:row>7</xdr:row>
                    <xdr:rowOff>9525</xdr:rowOff>
                  </from>
                  <to>
                    <xdr:col>19</xdr:col>
                    <xdr:colOff>190500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4148" r:id="rId23" name="Button 20">
              <controlPr defaultSize="0" print="0" autoFill="0" autoPict="0" macro="[0]!Verberg_Ex_Aequo_3">
                <anchor moveWithCells="1" sizeWithCells="1">
                  <from>
                    <xdr:col>26</xdr:col>
                    <xdr:colOff>47625</xdr:colOff>
                    <xdr:row>7</xdr:row>
                    <xdr:rowOff>9525</xdr:rowOff>
                  </from>
                  <to>
                    <xdr:col>27</xdr:col>
                    <xdr:colOff>219075</xdr:colOff>
                    <xdr:row>7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4149" r:id="rId24" name="Button 21">
              <controlPr defaultSize="0" print="0" autoFill="0" autoPict="0" macro="[0]!Verberg_Ex_Aequo_4">
                <anchor moveWithCells="1" sizeWithCells="1">
                  <from>
                    <xdr:col>30</xdr:col>
                    <xdr:colOff>0</xdr:colOff>
                    <xdr:row>7</xdr:row>
                    <xdr:rowOff>0</xdr:rowOff>
                  </from>
                  <to>
                    <xdr:col>35</xdr:col>
                    <xdr:colOff>200025</xdr:colOff>
                    <xdr:row>7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4150" r:id="rId25" name="Button 22">
              <controlPr defaultSize="0" print="0" autoFill="0" autoPict="0" macro="[0]!Verberg_Ex_Aequo_5">
                <anchor moveWithCells="1" sizeWithCells="1">
                  <from>
                    <xdr:col>38</xdr:col>
                    <xdr:colOff>0</xdr:colOff>
                    <xdr:row>7</xdr:row>
                    <xdr:rowOff>9525</xdr:rowOff>
                  </from>
                  <to>
                    <xdr:col>38</xdr:col>
                    <xdr:colOff>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4151" r:id="rId26" name="Button 23">
              <controlPr defaultSize="0" print="0" autoFill="0" autoPict="0" macro="[0]!Verberg_Ex_Aequo_6">
                <anchor moveWithCells="1" sizeWithCells="1">
                  <from>
                    <xdr:col>46</xdr:col>
                    <xdr:colOff>0</xdr:colOff>
                    <xdr:row>7</xdr:row>
                    <xdr:rowOff>0</xdr:rowOff>
                  </from>
                  <to>
                    <xdr:col>46</xdr:col>
                    <xdr:colOff>0</xdr:colOff>
                    <xdr:row>7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4152" r:id="rId27" name="Button 24">
              <controlPr defaultSize="0" print="0" autoFill="0" autoPict="0" macro="[0]!Sort_Naam">
                <anchor moveWithCells="1" sizeWithCells="1">
                  <from>
                    <xdr:col>2</xdr:col>
                    <xdr:colOff>0</xdr:colOff>
                    <xdr:row>7</xdr:row>
                    <xdr:rowOff>9525</xdr:rowOff>
                  </from>
                  <to>
                    <xdr:col>3</xdr:col>
                    <xdr:colOff>0</xdr:colOff>
                    <xdr:row>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4153" r:id="rId28" name="Button 25">
              <controlPr defaultSize="0" print="0" autoFill="0" autoPict="0" macro="[0]!Verberg_Ex_Aequo_5">
                <anchor moveWithCells="1" sizeWithCells="1">
                  <from>
                    <xdr:col>38</xdr:col>
                    <xdr:colOff>0</xdr:colOff>
                    <xdr:row>7</xdr:row>
                    <xdr:rowOff>0</xdr:rowOff>
                  </from>
                  <to>
                    <xdr:col>43</xdr:col>
                    <xdr:colOff>200025</xdr:colOff>
                    <xdr:row>7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4154" r:id="rId29" name="Button 26">
              <controlPr defaultSize="0" print="0" autoFill="0" autoPict="0" macro="[0]!Verberg_Ex_Aequo_6">
                <anchor moveWithCells="1" sizeWithCells="1">
                  <from>
                    <xdr:col>46</xdr:col>
                    <xdr:colOff>0</xdr:colOff>
                    <xdr:row>7</xdr:row>
                    <xdr:rowOff>0</xdr:rowOff>
                  </from>
                  <to>
                    <xdr:col>51</xdr:col>
                    <xdr:colOff>200025</xdr:colOff>
                    <xdr:row>7</xdr:row>
                    <xdr:rowOff>314325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85"/>
  <dimension ref="A1:BN8"/>
  <sheetViews>
    <sheetView workbookViewId="0">
      <pane xSplit="5" ySplit="8" topLeftCell="F9" activePane="bottomRight" state="frozen"/>
      <selection activeCell="C5" sqref="C5:E5"/>
      <selection pane="topRight" activeCell="C5" sqref="C5:E5"/>
      <selection pane="bottomLeft" activeCell="C5" sqref="C5:E5"/>
      <selection pane="bottomRight" activeCell="BL4" sqref="BL4"/>
    </sheetView>
  </sheetViews>
  <sheetFormatPr defaultRowHeight="12.75" x14ac:dyDescent="0.2"/>
  <cols>
    <col min="1" max="1" width="3.28515625" style="6" bestFit="1" customWidth="1"/>
    <col min="2" max="2" width="10.140625" style="6" customWidth="1"/>
    <col min="3" max="4" width="22.7109375" style="6" customWidth="1"/>
    <col min="5" max="5" width="4.140625" style="6" hidden="1" customWidth="1"/>
    <col min="6" max="6" width="18.7109375" style="6" customWidth="1"/>
    <col min="7" max="7" width="2.7109375" style="68" customWidth="1"/>
    <col min="8" max="8" width="5.7109375" style="68" customWidth="1"/>
    <col min="9" max="9" width="5.7109375" style="68" hidden="1" customWidth="1"/>
    <col min="10" max="10" width="5.7109375" style="69" hidden="1" customWidth="1"/>
    <col min="11" max="12" width="3.7109375" style="68" customWidth="1"/>
    <col min="13" max="13" width="3" style="68" customWidth="1"/>
    <col min="14" max="14" width="3.85546875" style="70" customWidth="1"/>
    <col min="15" max="15" width="2.7109375" style="71" customWidth="1"/>
    <col min="16" max="16" width="5.7109375" style="71" customWidth="1"/>
    <col min="17" max="17" width="5.7109375" style="71" hidden="1" customWidth="1"/>
    <col min="18" max="18" width="5.7109375" style="72" hidden="1" customWidth="1"/>
    <col min="19" max="20" width="3.7109375" style="71" customWidth="1"/>
    <col min="21" max="21" width="3" style="71" customWidth="1"/>
    <col min="22" max="22" width="3.85546875" style="73" customWidth="1"/>
    <col min="23" max="23" width="2.7109375" style="74" customWidth="1"/>
    <col min="24" max="24" width="5.7109375" style="74" customWidth="1"/>
    <col min="25" max="25" width="5.7109375" style="74" hidden="1" customWidth="1"/>
    <col min="26" max="26" width="5.7109375" style="75" hidden="1" customWidth="1"/>
    <col min="27" max="28" width="3.7109375" style="74" customWidth="1"/>
    <col min="29" max="29" width="3" style="74" customWidth="1"/>
    <col min="30" max="30" width="3.85546875" style="76" customWidth="1"/>
    <col min="31" max="31" width="2.7109375" style="71" hidden="1" customWidth="1"/>
    <col min="32" max="33" width="5.7109375" style="71" hidden="1" customWidth="1"/>
    <col min="34" max="34" width="5.7109375" style="72" hidden="1" customWidth="1"/>
    <col min="35" max="36" width="3.7109375" style="71" hidden="1" customWidth="1"/>
    <col min="37" max="37" width="3" style="71" hidden="1" customWidth="1"/>
    <col min="38" max="38" width="3.85546875" style="73" hidden="1" customWidth="1"/>
    <col min="39" max="39" width="2.7109375" style="74" hidden="1" customWidth="1"/>
    <col min="40" max="41" width="5.7109375" style="74" hidden="1" customWidth="1"/>
    <col min="42" max="42" width="5.7109375" style="75" hidden="1" customWidth="1"/>
    <col min="43" max="44" width="3.7109375" style="74" hidden="1" customWidth="1"/>
    <col min="45" max="45" width="3" style="74" hidden="1" customWidth="1"/>
    <col min="46" max="46" width="3.85546875" style="76" hidden="1" customWidth="1"/>
    <col min="47" max="47" width="2.7109375" style="71" hidden="1" customWidth="1"/>
    <col min="48" max="49" width="5.7109375" style="71" hidden="1" customWidth="1"/>
    <col min="50" max="50" width="5.7109375" style="72" hidden="1" customWidth="1"/>
    <col min="51" max="52" width="3.7109375" style="71" hidden="1" customWidth="1"/>
    <col min="53" max="53" width="3" style="71" hidden="1" customWidth="1"/>
    <col min="54" max="54" width="3.85546875" style="71" hidden="1" customWidth="1"/>
    <col min="55" max="55" width="5.28515625" style="12" customWidth="1"/>
    <col min="56" max="56" width="6.140625" style="12" hidden="1" customWidth="1"/>
    <col min="57" max="57" width="5.28515625" style="12" customWidth="1"/>
    <col min="58" max="58" width="5.28515625" style="12" hidden="1" customWidth="1"/>
    <col min="59" max="60" width="6" style="12" hidden="1" customWidth="1"/>
    <col min="61" max="61" width="6" style="12" customWidth="1"/>
    <col min="62" max="62" width="6" style="12" hidden="1" customWidth="1"/>
    <col min="63" max="63" width="4" style="6" customWidth="1"/>
    <col min="64" max="64" width="4.85546875" style="6" customWidth="1"/>
    <col min="65" max="65" width="5.5703125" style="6" customWidth="1"/>
    <col min="66" max="66" width="17.28515625" style="6" customWidth="1"/>
    <col min="67" max="16384" width="9.140625" style="12"/>
  </cols>
  <sheetData>
    <row r="1" spans="1:66" x14ac:dyDescent="0.2">
      <c r="A1" s="111" t="s">
        <v>8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  <c r="AK1" s="112"/>
      <c r="AL1" s="112"/>
      <c r="AM1" s="112"/>
      <c r="AN1" s="112"/>
      <c r="AO1" s="112"/>
      <c r="AP1" s="112"/>
      <c r="AQ1" s="112"/>
      <c r="AR1" s="112"/>
      <c r="AS1" s="112"/>
      <c r="AT1" s="112"/>
      <c r="AU1" s="112"/>
      <c r="AV1" s="112"/>
      <c r="AW1" s="112"/>
      <c r="AX1" s="112"/>
      <c r="AY1" s="112"/>
      <c r="AZ1" s="112"/>
      <c r="BA1" s="112"/>
      <c r="BB1" s="112"/>
      <c r="BC1" s="112"/>
      <c r="BD1" s="112"/>
      <c r="BE1" s="112"/>
      <c r="BF1" s="112"/>
      <c r="BG1" s="112"/>
      <c r="BH1" s="112"/>
      <c r="BI1" s="112"/>
      <c r="BJ1" s="112"/>
      <c r="BK1" s="112"/>
      <c r="BL1" s="112"/>
      <c r="BM1" s="112"/>
      <c r="BN1" s="113"/>
    </row>
    <row r="2" spans="1:66" ht="12.75" hidden="1" customHeight="1" x14ac:dyDescent="0.2">
      <c r="A2" s="98"/>
      <c r="B2" s="98"/>
      <c r="C2" s="98">
        <v>1</v>
      </c>
      <c r="D2" s="98">
        <f>FLOOR((C2+3)/4,1)</f>
        <v>1</v>
      </c>
      <c r="E2" s="98"/>
      <c r="F2" s="98"/>
      <c r="G2" s="67"/>
      <c r="H2" s="67">
        <v>192</v>
      </c>
      <c r="I2" s="69">
        <v>190</v>
      </c>
      <c r="J2" s="69">
        <f>H2+I2</f>
        <v>382</v>
      </c>
      <c r="K2" s="69"/>
      <c r="L2" s="69"/>
      <c r="M2" s="69"/>
      <c r="N2" s="79">
        <v>1</v>
      </c>
      <c r="O2" s="72"/>
      <c r="P2" s="72">
        <v>193</v>
      </c>
      <c r="Q2" s="72">
        <v>193</v>
      </c>
      <c r="R2" s="72">
        <f>P2+Q2</f>
        <v>386</v>
      </c>
      <c r="S2" s="72"/>
      <c r="T2" s="72"/>
      <c r="U2" s="72"/>
      <c r="V2" s="80">
        <v>2</v>
      </c>
      <c r="W2" s="75"/>
      <c r="X2" s="75">
        <v>198</v>
      </c>
      <c r="Y2" s="75">
        <v>198</v>
      </c>
      <c r="Z2" s="75">
        <f>X2+Y2</f>
        <v>396</v>
      </c>
      <c r="AA2" s="75"/>
      <c r="AB2" s="75"/>
      <c r="AC2" s="75"/>
      <c r="AD2" s="81">
        <v>3</v>
      </c>
      <c r="AE2" s="72"/>
      <c r="AF2" s="72">
        <v>177</v>
      </c>
      <c r="AG2" s="72">
        <v>177</v>
      </c>
      <c r="AH2" s="72">
        <f>AF2+AG2</f>
        <v>354</v>
      </c>
      <c r="AI2" s="72"/>
      <c r="AJ2" s="72"/>
      <c r="AK2" s="72"/>
      <c r="AL2" s="80">
        <v>4</v>
      </c>
      <c r="AM2" s="75"/>
      <c r="AN2" s="75">
        <v>178</v>
      </c>
      <c r="AO2" s="75">
        <v>178</v>
      </c>
      <c r="AP2" s="75">
        <f>AN2+AO2</f>
        <v>356</v>
      </c>
      <c r="AQ2" s="75"/>
      <c r="AR2" s="75"/>
      <c r="AS2" s="75"/>
      <c r="AT2" s="81">
        <v>5</v>
      </c>
      <c r="AU2" s="72"/>
      <c r="AV2" s="72">
        <v>179</v>
      </c>
      <c r="AW2" s="72">
        <v>179</v>
      </c>
      <c r="AX2" s="72">
        <f>AV2+AW2</f>
        <v>358</v>
      </c>
      <c r="AY2" s="72"/>
      <c r="AZ2" s="72"/>
      <c r="BA2" s="72"/>
      <c r="BB2" s="72">
        <v>6</v>
      </c>
      <c r="BC2" s="12">
        <f>N2+V2+AD2+AL2+AT2+BB2</f>
        <v>21</v>
      </c>
      <c r="BD2" s="12">
        <f>J2+R2+Z2+AH2+AP2+AX2</f>
        <v>2232</v>
      </c>
      <c r="BE2" s="38">
        <f>IF($O$4&gt;0,(LARGE(($N2,$V2,$AD2,$AL2,$AT2,$BB2),1)),"0")</f>
        <v>6</v>
      </c>
      <c r="BF2" s="38">
        <f>IF($O$4&gt;0,(LARGE(($N2,$V2,$AD2,$AL2,$AT2,$BB2),2)),"0")</f>
        <v>5</v>
      </c>
      <c r="BG2" s="12">
        <v>354</v>
      </c>
      <c r="BH2" s="12">
        <v>354</v>
      </c>
      <c r="BI2" s="38">
        <f>BC2-BE2-BF2</f>
        <v>10</v>
      </c>
      <c r="BJ2" s="12">
        <f>BD2-BG2-BH2</f>
        <v>1524</v>
      </c>
      <c r="BK2" s="12"/>
      <c r="BL2" s="12"/>
      <c r="BN2" s="12"/>
    </row>
    <row r="3" spans="1:66" x14ac:dyDescent="0.2">
      <c r="A3" s="114" t="s">
        <v>9</v>
      </c>
      <c r="B3" s="115"/>
      <c r="C3" s="116" t="str">
        <f>Instellingen!B3</f>
        <v>Selectie Subtop</v>
      </c>
      <c r="D3" s="117"/>
      <c r="E3" s="118"/>
      <c r="F3" s="114" t="s">
        <v>42</v>
      </c>
      <c r="G3" s="119"/>
      <c r="H3" s="119"/>
      <c r="I3" s="119"/>
      <c r="J3" s="119"/>
      <c r="K3" s="119"/>
      <c r="L3" s="119"/>
      <c r="M3" s="119"/>
      <c r="N3" s="115"/>
      <c r="O3" s="120"/>
      <c r="P3" s="121"/>
      <c r="Q3" s="121"/>
      <c r="R3" s="121"/>
      <c r="S3" s="121"/>
      <c r="T3" s="121"/>
      <c r="U3" s="121"/>
      <c r="V3" s="122"/>
      <c r="W3" s="123"/>
      <c r="X3" s="124"/>
      <c r="Y3" s="124"/>
      <c r="Z3" s="124"/>
      <c r="AA3" s="124"/>
      <c r="AB3" s="124"/>
      <c r="AC3" s="124"/>
      <c r="AD3" s="124"/>
      <c r="AE3" s="124"/>
      <c r="AF3" s="124"/>
      <c r="AG3" s="124"/>
      <c r="AH3" s="124"/>
      <c r="AI3" s="124"/>
      <c r="AJ3" s="124"/>
      <c r="AK3" s="124"/>
      <c r="AL3" s="124"/>
      <c r="AM3" s="124"/>
      <c r="AN3" s="124"/>
      <c r="AO3" s="124"/>
      <c r="AP3" s="124"/>
      <c r="AQ3" s="124"/>
      <c r="AR3" s="124"/>
      <c r="AS3" s="124"/>
      <c r="AT3" s="124"/>
      <c r="AU3" s="124"/>
      <c r="AV3" s="124"/>
      <c r="AW3" s="124"/>
      <c r="AX3" s="124"/>
      <c r="AY3" s="124"/>
      <c r="AZ3" s="124"/>
      <c r="BA3" s="124"/>
      <c r="BB3" s="125"/>
      <c r="BC3" s="114" t="s">
        <v>40</v>
      </c>
      <c r="BD3" s="119"/>
      <c r="BE3" s="119"/>
      <c r="BF3" s="119"/>
      <c r="BG3" s="119"/>
      <c r="BH3" s="119"/>
      <c r="BI3" s="119"/>
      <c r="BJ3" s="119"/>
      <c r="BK3" s="115"/>
      <c r="BL3" s="23">
        <f>Instellingen!B6</f>
        <v>3</v>
      </c>
      <c r="BM3" s="123"/>
      <c r="BN3" s="124"/>
    </row>
    <row r="4" spans="1:66" x14ac:dyDescent="0.2">
      <c r="A4" s="114" t="s">
        <v>10</v>
      </c>
      <c r="B4" s="115"/>
      <c r="C4" s="132" t="s">
        <v>109</v>
      </c>
      <c r="D4" s="117"/>
      <c r="E4" s="118"/>
      <c r="F4" s="114" t="s">
        <v>71</v>
      </c>
      <c r="G4" s="119"/>
      <c r="H4" s="119"/>
      <c r="I4" s="119"/>
      <c r="J4" s="119"/>
      <c r="K4" s="119"/>
      <c r="L4" s="119"/>
      <c r="M4" s="119"/>
      <c r="N4" s="115"/>
      <c r="O4" s="133">
        <f>Instellingen!B7</f>
        <v>1</v>
      </c>
      <c r="P4" s="134"/>
      <c r="Q4" s="134"/>
      <c r="R4" s="134"/>
      <c r="S4" s="134"/>
      <c r="T4" s="134"/>
      <c r="U4" s="134"/>
      <c r="V4" s="135"/>
      <c r="W4" s="126"/>
      <c r="X4" s="127"/>
      <c r="Y4" s="127"/>
      <c r="Z4" s="127"/>
      <c r="AA4" s="127"/>
      <c r="AB4" s="127"/>
      <c r="AC4" s="127"/>
      <c r="AD4" s="127"/>
      <c r="AE4" s="127"/>
      <c r="AF4" s="127"/>
      <c r="AG4" s="127"/>
      <c r="AH4" s="127"/>
      <c r="AI4" s="127"/>
      <c r="AJ4" s="127"/>
      <c r="AK4" s="127"/>
      <c r="AL4" s="127"/>
      <c r="AM4" s="127"/>
      <c r="AN4" s="127"/>
      <c r="AO4" s="127"/>
      <c r="AP4" s="127"/>
      <c r="AQ4" s="127"/>
      <c r="AR4" s="127"/>
      <c r="AS4" s="127"/>
      <c r="AT4" s="127"/>
      <c r="AU4" s="127"/>
      <c r="AV4" s="127"/>
      <c r="AW4" s="127"/>
      <c r="AX4" s="127"/>
      <c r="AY4" s="127"/>
      <c r="AZ4" s="127"/>
      <c r="BA4" s="127"/>
      <c r="BB4" s="128"/>
      <c r="BC4" s="114"/>
      <c r="BD4" s="119"/>
      <c r="BE4" s="119"/>
      <c r="BF4" s="119"/>
      <c r="BG4" s="119"/>
      <c r="BH4" s="119"/>
      <c r="BI4" s="119"/>
      <c r="BJ4" s="119"/>
      <c r="BK4" s="115"/>
      <c r="BL4" s="23"/>
      <c r="BM4" s="126"/>
      <c r="BN4" s="127"/>
    </row>
    <row r="5" spans="1:66" x14ac:dyDescent="0.2">
      <c r="A5" s="114" t="s">
        <v>11</v>
      </c>
      <c r="B5" s="115"/>
      <c r="C5" s="132"/>
      <c r="D5" s="117"/>
      <c r="E5" s="118"/>
      <c r="F5" s="114" t="s">
        <v>12</v>
      </c>
      <c r="G5" s="119"/>
      <c r="H5" s="119"/>
      <c r="I5" s="119"/>
      <c r="J5" s="119"/>
      <c r="K5" s="119"/>
      <c r="L5" s="119"/>
      <c r="M5" s="119"/>
      <c r="N5" s="115"/>
      <c r="O5" s="133">
        <f>Instellingen!B5</f>
        <v>99</v>
      </c>
      <c r="P5" s="134"/>
      <c r="Q5" s="134"/>
      <c r="R5" s="134"/>
      <c r="S5" s="134"/>
      <c r="T5" s="134"/>
      <c r="U5" s="134"/>
      <c r="V5" s="135"/>
      <c r="W5" s="129"/>
      <c r="X5" s="130"/>
      <c r="Y5" s="130"/>
      <c r="Z5" s="130"/>
      <c r="AA5" s="130"/>
      <c r="AB5" s="130"/>
      <c r="AC5" s="130"/>
      <c r="AD5" s="130"/>
      <c r="AE5" s="130"/>
      <c r="AF5" s="130"/>
      <c r="AG5" s="130"/>
      <c r="AH5" s="130"/>
      <c r="AI5" s="130"/>
      <c r="AJ5" s="130"/>
      <c r="AK5" s="130"/>
      <c r="AL5" s="130"/>
      <c r="AM5" s="130"/>
      <c r="AN5" s="130"/>
      <c r="AO5" s="130"/>
      <c r="AP5" s="130"/>
      <c r="AQ5" s="130"/>
      <c r="AR5" s="130"/>
      <c r="AS5" s="130"/>
      <c r="AT5" s="130"/>
      <c r="AU5" s="130"/>
      <c r="AV5" s="130"/>
      <c r="AW5" s="130"/>
      <c r="AX5" s="130"/>
      <c r="AY5" s="130"/>
      <c r="AZ5" s="130"/>
      <c r="BA5" s="130"/>
      <c r="BB5" s="131"/>
      <c r="BC5" s="114" t="s">
        <v>13</v>
      </c>
      <c r="BD5" s="119"/>
      <c r="BE5" s="119"/>
      <c r="BF5" s="119"/>
      <c r="BG5" s="119"/>
      <c r="BH5" s="119"/>
      <c r="BI5" s="119"/>
      <c r="BJ5" s="119"/>
      <c r="BK5" s="115"/>
      <c r="BL5" s="9">
        <v>2</v>
      </c>
      <c r="BM5" s="126"/>
      <c r="BN5" s="127"/>
    </row>
    <row r="6" spans="1:66" ht="12.75" customHeight="1" x14ac:dyDescent="0.2">
      <c r="A6" s="136"/>
      <c r="B6" s="136"/>
      <c r="C6" s="136"/>
      <c r="D6" s="136"/>
      <c r="E6" s="137"/>
      <c r="F6" s="66" t="s">
        <v>14</v>
      </c>
      <c r="G6" s="140" t="str">
        <f>Instellingen!B36</f>
        <v>Delft/Werkendam/Harich</v>
      </c>
      <c r="H6" s="141"/>
      <c r="I6" s="141"/>
      <c r="J6" s="141"/>
      <c r="K6" s="141"/>
      <c r="L6" s="141"/>
      <c r="M6" s="141"/>
      <c r="N6" s="142"/>
      <c r="O6" s="143" t="str">
        <f>Instellingen!B37</f>
        <v>uden/Emmeloord/Den Hoorn</v>
      </c>
      <c r="P6" s="144"/>
      <c r="Q6" s="144"/>
      <c r="R6" s="144"/>
      <c r="S6" s="144"/>
      <c r="T6" s="144"/>
      <c r="U6" s="144"/>
      <c r="V6" s="145"/>
      <c r="W6" s="146" t="str">
        <f>Instellingen!B38</f>
        <v>Nw. en St. Joosland/Boxtel/Bunschoten-Spakenburg</v>
      </c>
      <c r="X6" s="147"/>
      <c r="Y6" s="147"/>
      <c r="Z6" s="147"/>
      <c r="AA6" s="147"/>
      <c r="AB6" s="147"/>
      <c r="AC6" s="147"/>
      <c r="AD6" s="148"/>
      <c r="AE6" s="143" t="str">
        <f>Instellingen!B39</f>
        <v xml:space="preserve"> </v>
      </c>
      <c r="AF6" s="144"/>
      <c r="AG6" s="144"/>
      <c r="AH6" s="144"/>
      <c r="AI6" s="144"/>
      <c r="AJ6" s="144"/>
      <c r="AK6" s="144"/>
      <c r="AL6" s="145"/>
      <c r="AM6" s="146" t="str">
        <f>Instellingen!B40</f>
        <v xml:space="preserve"> </v>
      </c>
      <c r="AN6" s="147"/>
      <c r="AO6" s="147"/>
      <c r="AP6" s="147"/>
      <c r="AQ6" s="147"/>
      <c r="AR6" s="147"/>
      <c r="AS6" s="147"/>
      <c r="AT6" s="148"/>
      <c r="AU6" s="143" t="str">
        <f>Instellingen!B41</f>
        <v xml:space="preserve"> </v>
      </c>
      <c r="AV6" s="144"/>
      <c r="AW6" s="144"/>
      <c r="AX6" s="144"/>
      <c r="AY6" s="144"/>
      <c r="AZ6" s="144"/>
      <c r="BA6" s="144"/>
      <c r="BB6" s="145"/>
      <c r="BC6" s="114" t="s">
        <v>33</v>
      </c>
      <c r="BD6" s="119"/>
      <c r="BE6" s="119"/>
      <c r="BF6" s="119"/>
      <c r="BG6" s="119"/>
      <c r="BH6" s="115"/>
      <c r="BI6" s="95" t="s">
        <v>34</v>
      </c>
      <c r="BJ6" s="96"/>
      <c r="BK6" s="97"/>
      <c r="BL6" s="33">
        <v>210</v>
      </c>
      <c r="BM6" s="126"/>
      <c r="BN6" s="127"/>
    </row>
    <row r="7" spans="1:66" ht="12.75" customHeight="1" x14ac:dyDescent="0.2">
      <c r="A7" s="138"/>
      <c r="B7" s="138"/>
      <c r="C7" s="138"/>
      <c r="D7" s="138"/>
      <c r="E7" s="139"/>
      <c r="F7" s="66" t="s">
        <v>15</v>
      </c>
      <c r="G7" s="149" t="str">
        <f>Instellingen!C36</f>
        <v>18 &amp; 19 -11-2017</v>
      </c>
      <c r="H7" s="150"/>
      <c r="I7" s="150"/>
      <c r="J7" s="150"/>
      <c r="K7" s="150"/>
      <c r="L7" s="150"/>
      <c r="M7" s="150"/>
      <c r="N7" s="151"/>
      <c r="O7" s="143" t="str">
        <f>Instellingen!C37</f>
        <v>16 &amp; 17 -11 -2017</v>
      </c>
      <c r="P7" s="144"/>
      <c r="Q7" s="144"/>
      <c r="R7" s="144"/>
      <c r="S7" s="144"/>
      <c r="T7" s="144"/>
      <c r="U7" s="144"/>
      <c r="V7" s="145"/>
      <c r="W7" s="146" t="str">
        <f>Instellingen!C38</f>
        <v>20 en 21-1-2018</v>
      </c>
      <c r="X7" s="147"/>
      <c r="Y7" s="147"/>
      <c r="Z7" s="147"/>
      <c r="AA7" s="147"/>
      <c r="AB7" s="147"/>
      <c r="AC7" s="147"/>
      <c r="AD7" s="148"/>
      <c r="AE7" s="143" t="str">
        <f>Instellingen!C39</f>
        <v xml:space="preserve"> </v>
      </c>
      <c r="AF7" s="144"/>
      <c r="AG7" s="144"/>
      <c r="AH7" s="144"/>
      <c r="AI7" s="144"/>
      <c r="AJ7" s="144"/>
      <c r="AK7" s="144"/>
      <c r="AL7" s="145"/>
      <c r="AM7" s="146" t="str">
        <f>Instellingen!C40</f>
        <v xml:space="preserve"> </v>
      </c>
      <c r="AN7" s="147"/>
      <c r="AO7" s="147"/>
      <c r="AP7" s="147"/>
      <c r="AQ7" s="147"/>
      <c r="AR7" s="147"/>
      <c r="AS7" s="147"/>
      <c r="AT7" s="148"/>
      <c r="AU7" s="143" t="str">
        <f>Instellingen!C41</f>
        <v xml:space="preserve"> </v>
      </c>
      <c r="AV7" s="144"/>
      <c r="AW7" s="144"/>
      <c r="AX7" s="144"/>
      <c r="AY7" s="144"/>
      <c r="AZ7" s="144"/>
      <c r="BA7" s="144"/>
      <c r="BB7" s="145"/>
      <c r="BC7" s="77" t="s">
        <v>70</v>
      </c>
      <c r="BD7" s="5" t="s">
        <v>70</v>
      </c>
      <c r="BE7" s="11" t="s">
        <v>68</v>
      </c>
      <c r="BF7" s="11" t="s">
        <v>68</v>
      </c>
      <c r="BG7" s="11" t="s">
        <v>68</v>
      </c>
      <c r="BH7" s="11" t="s">
        <v>68</v>
      </c>
      <c r="BI7" s="37" t="s">
        <v>69</v>
      </c>
      <c r="BJ7" s="35" t="s">
        <v>69</v>
      </c>
      <c r="BK7" s="13"/>
      <c r="BL7" s="5"/>
      <c r="BM7" s="129"/>
      <c r="BN7" s="130"/>
    </row>
    <row r="8" spans="1:66" ht="25.5" customHeight="1" x14ac:dyDescent="0.2">
      <c r="A8" s="2" t="s">
        <v>19</v>
      </c>
      <c r="B8" s="2" t="s">
        <v>7</v>
      </c>
      <c r="C8" s="2" t="s">
        <v>0</v>
      </c>
      <c r="D8" s="2" t="s">
        <v>1</v>
      </c>
      <c r="E8" s="2" t="s">
        <v>103</v>
      </c>
      <c r="F8" s="66" t="s">
        <v>3</v>
      </c>
      <c r="G8" s="8" t="s">
        <v>95</v>
      </c>
      <c r="H8" s="8" t="s">
        <v>37</v>
      </c>
      <c r="I8" s="8" t="s">
        <v>35</v>
      </c>
      <c r="J8" s="8" t="s">
        <v>36</v>
      </c>
      <c r="K8" s="8" t="s">
        <v>72</v>
      </c>
      <c r="L8" s="8" t="s">
        <v>73</v>
      </c>
      <c r="M8" s="2" t="s">
        <v>5</v>
      </c>
      <c r="N8" s="66" t="s">
        <v>16</v>
      </c>
      <c r="O8" s="8" t="s">
        <v>95</v>
      </c>
      <c r="P8" s="8" t="s">
        <v>37</v>
      </c>
      <c r="Q8" s="8" t="s">
        <v>35</v>
      </c>
      <c r="R8" s="8" t="s">
        <v>38</v>
      </c>
      <c r="S8" s="8" t="s">
        <v>72</v>
      </c>
      <c r="T8" s="8" t="s">
        <v>73</v>
      </c>
      <c r="U8" s="2" t="s">
        <v>5</v>
      </c>
      <c r="V8" s="66" t="s">
        <v>16</v>
      </c>
      <c r="W8" s="8" t="s">
        <v>95</v>
      </c>
      <c r="X8" s="8" t="s">
        <v>37</v>
      </c>
      <c r="Y8" s="8" t="s">
        <v>39</v>
      </c>
      <c r="Z8" s="8" t="s">
        <v>38</v>
      </c>
      <c r="AA8" s="8" t="s">
        <v>72</v>
      </c>
      <c r="AB8" s="8" t="s">
        <v>73</v>
      </c>
      <c r="AC8" s="2" t="s">
        <v>5</v>
      </c>
      <c r="AD8" s="66" t="s">
        <v>16</v>
      </c>
      <c r="AE8" s="8" t="s">
        <v>95</v>
      </c>
      <c r="AF8" s="8" t="s">
        <v>37</v>
      </c>
      <c r="AG8" s="8" t="s">
        <v>35</v>
      </c>
      <c r="AH8" s="8" t="s">
        <v>38</v>
      </c>
      <c r="AI8" s="8" t="s">
        <v>72</v>
      </c>
      <c r="AJ8" s="8" t="s">
        <v>73</v>
      </c>
      <c r="AK8" s="2" t="s">
        <v>5</v>
      </c>
      <c r="AL8" s="66" t="s">
        <v>16</v>
      </c>
      <c r="AM8" s="8" t="s">
        <v>95</v>
      </c>
      <c r="AN8" s="8" t="s">
        <v>37</v>
      </c>
      <c r="AO8" s="8" t="s">
        <v>35</v>
      </c>
      <c r="AP8" s="8" t="s">
        <v>38</v>
      </c>
      <c r="AQ8" s="8" t="s">
        <v>72</v>
      </c>
      <c r="AR8" s="8" t="s">
        <v>73</v>
      </c>
      <c r="AS8" s="2" t="s">
        <v>5</v>
      </c>
      <c r="AT8" s="66" t="s">
        <v>16</v>
      </c>
      <c r="AU8" s="8" t="s">
        <v>95</v>
      </c>
      <c r="AV8" s="8" t="s">
        <v>37</v>
      </c>
      <c r="AW8" s="8" t="s">
        <v>35</v>
      </c>
      <c r="AX8" s="8" t="s">
        <v>38</v>
      </c>
      <c r="AY8" s="8" t="s">
        <v>72</v>
      </c>
      <c r="AZ8" s="8" t="s">
        <v>73</v>
      </c>
      <c r="BA8" s="2" t="s">
        <v>5</v>
      </c>
      <c r="BB8" s="2" t="s">
        <v>16</v>
      </c>
      <c r="BC8" s="78" t="s">
        <v>23</v>
      </c>
      <c r="BD8" s="34" t="s">
        <v>4</v>
      </c>
      <c r="BE8" s="36" t="s">
        <v>23</v>
      </c>
      <c r="BF8" s="36" t="s">
        <v>23</v>
      </c>
      <c r="BG8" s="34" t="s">
        <v>4</v>
      </c>
      <c r="BH8" s="34" t="s">
        <v>4</v>
      </c>
      <c r="BI8" s="34" t="s">
        <v>23</v>
      </c>
      <c r="BJ8" s="34" t="s">
        <v>4</v>
      </c>
      <c r="BK8" s="34" t="s">
        <v>17</v>
      </c>
      <c r="BL8" s="34" t="s">
        <v>18</v>
      </c>
      <c r="BM8" s="8" t="s">
        <v>97</v>
      </c>
      <c r="BN8" s="2" t="s">
        <v>6</v>
      </c>
    </row>
  </sheetData>
  <sheetProtection sheet="1" objects="1" scenarios="1"/>
  <mergeCells count="32">
    <mergeCell ref="A1:BN1"/>
    <mergeCell ref="A3:B3"/>
    <mergeCell ref="C3:E3"/>
    <mergeCell ref="F3:N3"/>
    <mergeCell ref="O3:V3"/>
    <mergeCell ref="W3:BB5"/>
    <mergeCell ref="BC3:BK3"/>
    <mergeCell ref="BM3:BN7"/>
    <mergeCell ref="A4:B4"/>
    <mergeCell ref="C4:E4"/>
    <mergeCell ref="F4:N4"/>
    <mergeCell ref="O4:V4"/>
    <mergeCell ref="BC4:BK4"/>
    <mergeCell ref="A5:B5"/>
    <mergeCell ref="C5:E5"/>
    <mergeCell ref="F5:N5"/>
    <mergeCell ref="O5:V5"/>
    <mergeCell ref="BC5:BK5"/>
    <mergeCell ref="A6:E7"/>
    <mergeCell ref="G6:N6"/>
    <mergeCell ref="O6:V6"/>
    <mergeCell ref="W6:AD6"/>
    <mergeCell ref="AE6:AL6"/>
    <mergeCell ref="AU6:BB6"/>
    <mergeCell ref="BC6:BH6"/>
    <mergeCell ref="G7:N7"/>
    <mergeCell ref="O7:V7"/>
    <mergeCell ref="W7:AD7"/>
    <mergeCell ref="AE7:AL7"/>
    <mergeCell ref="AM7:AT7"/>
    <mergeCell ref="AU7:BB7"/>
    <mergeCell ref="AM6:AT6"/>
  </mergeCells>
  <conditionalFormatting sqref="X2:Y2 P2:Q2 H2:I2 AF2:AG2 AN2:AO2 AV2:AW2 H9:I65536 AV9:AW65536 P9:Q65536 X9:Y65536 AF9:AG65536 AN9:AO65536">
    <cfRule type="cellIs" dxfId="0" priority="1" stopIfTrue="1" operator="greaterThanOrEqual">
      <formula>$BL$6</formula>
    </cfRule>
  </conditionalFormatting>
  <dataValidations count="9">
    <dataValidation type="whole" allowBlank="1" showInputMessage="1" showErrorMessage="1" sqref="O3:V3">
      <formula1>0</formula1>
      <formula2>99</formula2>
    </dataValidation>
    <dataValidation type="whole" operator="lessThanOrEqual" allowBlank="1" showInputMessage="1" showErrorMessage="1" sqref="BL5">
      <formula1>99</formula1>
    </dataValidation>
    <dataValidation type="whole" operator="lessThanOrEqual" allowBlank="1" showInputMessage="1" showErrorMessage="1" sqref="BL6">
      <formula1>400</formula1>
    </dataValidation>
    <dataValidation type="whole" allowBlank="1" showInputMessage="1" showErrorMessage="1" sqref="M1:N2 U1:V2 BA1:BB2 AS1:AT2 AK1:AL2 AC1:AD2 M8:N65536 AC8:AD65536 U8:V65536 AK8:AL65536 AS8:AT65536 BA8:BB65536">
      <formula1>0</formula1>
      <formula2>999</formula2>
    </dataValidation>
    <dataValidation type="decimal" allowBlank="1" showInputMessage="1" showErrorMessage="1" sqref="K1:L2 S1:T2 AY1:AZ2 AQ1:AR2 AI1:AJ2 AA1:AB2 K8:L65536 AA8:AB65536 S8:T65536 AI8:AJ65536 AQ8:AR65536 AY8:AZ65536">
      <formula1>0</formula1>
      <formula2>99</formula2>
    </dataValidation>
    <dataValidation type="decimal" allowBlank="1" showInputMessage="1" showErrorMessage="1" sqref="H1:I2 P1:Q2 AV1:AW2 AN1:AO2 AF1:AG2 X1:Y2 H8:I65536 X8:Y65536 P8:Q65536 AF8:AG65536 AN8:AO65536 AV8:AW65536">
      <formula1>0</formula1>
      <formula2>400</formula2>
    </dataValidation>
    <dataValidation operator="lessThanOrEqual" allowBlank="1" showInputMessage="1" showErrorMessage="1" sqref="R8 AH8 AP8 AX8 Z8 J1:J2 R1:R2 AX1:AX2 AP1:AP2 AH1:AH2 Z1:Z2 BC1:BK8 BL1:BL4 BL7:BL8 J8"/>
    <dataValidation type="list" allowBlank="1" showInputMessage="1" showErrorMessage="1" sqref="BM1:BM2 BM9:BM65536">
      <formula1>"ja,nee"</formula1>
    </dataValidation>
    <dataValidation type="decimal" operator="lessThanOrEqual" allowBlank="1" showInputMessage="1" showErrorMessage="1" sqref="AH9:AH65536 AP9:AP65536 AX9:AX65536 R9:R65536 J9:J65536 Z9:Z65536 BC9:BL65536">
      <formula1>100</formula1>
    </dataValidation>
  </dataValidations>
  <printOptions headings="1" gridLines="1"/>
  <pageMargins left="0.19685039370078741" right="0" top="0.98425196850393704" bottom="0.98425196850393704" header="0.51181102362204722" footer="0.51181102362204722"/>
  <pageSetup paperSize="9" scale="88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5153" r:id="rId4" name="Button 1">
              <controlPr defaultSize="0" print="0" autoFill="0" autoPict="0" macro="[0]!KleinsteBepalen">
                <anchor moveWithCells="1" sizeWithCells="1">
                  <from>
                    <xdr:col>0</xdr:col>
                    <xdr:colOff>161925</xdr:colOff>
                    <xdr:row>5</xdr:row>
                    <xdr:rowOff>0</xdr:rowOff>
                  </from>
                  <to>
                    <xdr:col>2</xdr:col>
                    <xdr:colOff>485775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5154" r:id="rId5" name="Button 2">
              <controlPr defaultSize="0" print="0" autoFill="0" autoPict="0" macro="[0]!Sort_Punten_1">
                <anchor moveWithCells="1" sizeWithCells="1">
                  <from>
                    <xdr:col>7</xdr:col>
                    <xdr:colOff>9525</xdr:colOff>
                    <xdr:row>7</xdr:row>
                    <xdr:rowOff>19050</xdr:rowOff>
                  </from>
                  <to>
                    <xdr:col>8</xdr:col>
                    <xdr:colOff>0</xdr:colOff>
                    <xdr:row>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5155" r:id="rId6" name="Button 3">
              <controlPr defaultSize="0" print="0" autoFill="0" autoPict="0" macro="[0]!Sort_Punten_2">
                <anchor moveWithCells="1" sizeWithCells="1">
                  <from>
                    <xdr:col>15</xdr:col>
                    <xdr:colOff>19050</xdr:colOff>
                    <xdr:row>7</xdr:row>
                    <xdr:rowOff>9525</xdr:rowOff>
                  </from>
                  <to>
                    <xdr:col>16</xdr:col>
                    <xdr:colOff>0</xdr:colOff>
                    <xdr:row>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5156" r:id="rId7" name="Button 4">
              <controlPr defaultSize="0" print="0" autoFill="0" autoPict="0" macro="[0]!Sort_Punten_3">
                <anchor moveWithCells="1" sizeWithCells="1">
                  <from>
                    <xdr:col>23</xdr:col>
                    <xdr:colOff>9525</xdr:colOff>
                    <xdr:row>7</xdr:row>
                    <xdr:rowOff>9525</xdr:rowOff>
                  </from>
                  <to>
                    <xdr:col>24</xdr:col>
                    <xdr:colOff>0</xdr:colOff>
                    <xdr:row>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5157" r:id="rId8" name="Button 5">
              <controlPr defaultSize="0" print="0" autoFill="0" autoPict="0" macro="[0]!Sort_Punten_4">
                <anchor moveWithCells="1" sizeWithCells="1">
                  <from>
                    <xdr:col>31</xdr:col>
                    <xdr:colOff>9525</xdr:colOff>
                    <xdr:row>7</xdr:row>
                    <xdr:rowOff>9525</xdr:rowOff>
                  </from>
                  <to>
                    <xdr:col>32</xdr:col>
                    <xdr:colOff>0</xdr:colOff>
                    <xdr:row>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5158" r:id="rId9" name="Button 6">
              <controlPr defaultSize="0" print="0" autoFill="0" autoPict="0" macro="[0]!verbergen">
                <anchor moveWithCells="1" sizeWithCells="1">
                  <from>
                    <xdr:col>64</xdr:col>
                    <xdr:colOff>9525</xdr:colOff>
                    <xdr:row>2</xdr:row>
                    <xdr:rowOff>9525</xdr:rowOff>
                  </from>
                  <to>
                    <xdr:col>66</xdr:col>
                    <xdr:colOff>0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5159" r:id="rId10" name="Button 7">
              <controlPr defaultSize="0" print="0" autoFill="0" autoPict="0" macro="[0]!Sort_Pl_Punten_1">
                <anchor moveWithCells="1" sizeWithCells="1">
                  <from>
                    <xdr:col>13</xdr:col>
                    <xdr:colOff>9525</xdr:colOff>
                    <xdr:row>6</xdr:row>
                    <xdr:rowOff>152400</xdr:rowOff>
                  </from>
                  <to>
                    <xdr:col>13</xdr:col>
                    <xdr:colOff>247650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5160" r:id="rId11" name="Button 8">
              <controlPr defaultSize="0" print="0" autoFill="0" autoPict="0" macro="[0]!Sort_Pl_Punten_2">
                <anchor moveWithCells="1" sizeWithCells="1">
                  <from>
                    <xdr:col>20</xdr:col>
                    <xdr:colOff>190500</xdr:colOff>
                    <xdr:row>7</xdr:row>
                    <xdr:rowOff>9525</xdr:rowOff>
                  </from>
                  <to>
                    <xdr:col>21</xdr:col>
                    <xdr:colOff>247650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5161" r:id="rId12" name="Button 9">
              <controlPr defaultSize="0" print="0" autoFill="0" autoPict="0" macro="[0]!Sort_Pl_Punten_3">
                <anchor moveWithCells="1" sizeWithCells="1">
                  <from>
                    <xdr:col>29</xdr:col>
                    <xdr:colOff>0</xdr:colOff>
                    <xdr:row>7</xdr:row>
                    <xdr:rowOff>28575</xdr:rowOff>
                  </from>
                  <to>
                    <xdr:col>30</xdr:col>
                    <xdr:colOff>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5162" r:id="rId13" name="Button 10">
              <controlPr defaultSize="0" print="0" autoFill="0" autoPict="0" macro="[0]!Sort_Pl_Punten_4">
                <anchor moveWithCells="1" sizeWithCells="1">
                  <from>
                    <xdr:col>37</xdr:col>
                    <xdr:colOff>19050</xdr:colOff>
                    <xdr:row>7</xdr:row>
                    <xdr:rowOff>0</xdr:rowOff>
                  </from>
                  <to>
                    <xdr:col>37</xdr:col>
                    <xdr:colOff>238125</xdr:colOff>
                    <xdr:row>7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5163" r:id="rId14" name="Button 11">
              <controlPr defaultSize="0" print="0" autoFill="0" autoPict="0" macro="[0]!Sort_Beste_Punten">
                <anchor moveWithCells="1" sizeWithCells="1">
                  <from>
                    <xdr:col>57</xdr:col>
                    <xdr:colOff>0</xdr:colOff>
                    <xdr:row>7</xdr:row>
                    <xdr:rowOff>19050</xdr:rowOff>
                  </from>
                  <to>
                    <xdr:col>60</xdr:col>
                    <xdr:colOff>390525</xdr:colOff>
                    <xdr:row>7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5164" r:id="rId15" name="Button 12">
              <controlPr defaultSize="0" print="0" autoFill="0" autoPict="0" macro="[0]!Sort_Totaal_Punten">
                <anchor moveWithCells="1" sizeWithCells="1">
                  <from>
                    <xdr:col>61</xdr:col>
                    <xdr:colOff>0</xdr:colOff>
                    <xdr:row>7</xdr:row>
                    <xdr:rowOff>28575</xdr:rowOff>
                  </from>
                  <to>
                    <xdr:col>61</xdr:col>
                    <xdr:colOff>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5165" r:id="rId16" name="Button 13">
              <controlPr defaultSize="0" print="0" autoFill="0" autoPict="0" macro="[0]!Sort_Plaatsing">
                <anchor moveWithCells="1" sizeWithCells="1">
                  <from>
                    <xdr:col>0</xdr:col>
                    <xdr:colOff>0</xdr:colOff>
                    <xdr:row>7</xdr:row>
                    <xdr:rowOff>28575</xdr:rowOff>
                  </from>
                  <to>
                    <xdr:col>1</xdr:col>
                    <xdr:colOff>9525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5166" r:id="rId17" name="Button 14">
              <controlPr defaultSize="0" print="0" autoFill="0" autoPict="0" macro="[0]!Sort_Punten_5">
                <anchor moveWithCells="1" sizeWithCells="1">
                  <from>
                    <xdr:col>39</xdr:col>
                    <xdr:colOff>9525</xdr:colOff>
                    <xdr:row>7</xdr:row>
                    <xdr:rowOff>9525</xdr:rowOff>
                  </from>
                  <to>
                    <xdr:col>40</xdr:col>
                    <xdr:colOff>0</xdr:colOff>
                    <xdr:row>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5167" r:id="rId18" name="Button 15">
              <controlPr defaultSize="0" print="0" autoFill="0" autoPict="0" macro="[0]!Sort_Pl_Punten_5">
                <anchor moveWithCells="1" sizeWithCells="1">
                  <from>
                    <xdr:col>45</xdr:col>
                    <xdr:colOff>9525</xdr:colOff>
                    <xdr:row>7</xdr:row>
                    <xdr:rowOff>9525</xdr:rowOff>
                  </from>
                  <to>
                    <xdr:col>45</xdr:col>
                    <xdr:colOff>247650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5168" r:id="rId19" name="Button 16">
              <controlPr defaultSize="0" print="0" autoFill="0" autoPict="0" macro="[0]!Sort_Punten_6">
                <anchor moveWithCells="1" sizeWithCells="1">
                  <from>
                    <xdr:col>47</xdr:col>
                    <xdr:colOff>9525</xdr:colOff>
                    <xdr:row>7</xdr:row>
                    <xdr:rowOff>9525</xdr:rowOff>
                  </from>
                  <to>
                    <xdr:col>48</xdr:col>
                    <xdr:colOff>0</xdr:colOff>
                    <xdr:row>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5169" r:id="rId20" name="Button 17">
              <controlPr defaultSize="0" print="0" autoFill="0" autoPict="0" macro="[0]!Sort_Pl_Punten_6">
                <anchor moveWithCells="1" sizeWithCells="1">
                  <from>
                    <xdr:col>53</xdr:col>
                    <xdr:colOff>19050</xdr:colOff>
                    <xdr:row>7</xdr:row>
                    <xdr:rowOff>9525</xdr:rowOff>
                  </from>
                  <to>
                    <xdr:col>53</xdr:col>
                    <xdr:colOff>247650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5170" r:id="rId21" name="Button 18">
              <controlPr defaultSize="0" print="0" autoFill="0" autoPict="0" macro="[0]!Verberg_Ex_Aequo_1">
                <anchor moveWithCells="1" sizeWithCells="1">
                  <from>
                    <xdr:col>10</xdr:col>
                    <xdr:colOff>19050</xdr:colOff>
                    <xdr:row>7</xdr:row>
                    <xdr:rowOff>9525</xdr:rowOff>
                  </from>
                  <to>
                    <xdr:col>11</xdr:col>
                    <xdr:colOff>190500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5171" r:id="rId22" name="Button 19">
              <controlPr defaultSize="0" print="0" autoFill="0" autoPict="0" macro="[0]!Verberg_Ex_Aequo_2">
                <anchor moveWithCells="1" sizeWithCells="1">
                  <from>
                    <xdr:col>18</xdr:col>
                    <xdr:colOff>19050</xdr:colOff>
                    <xdr:row>7</xdr:row>
                    <xdr:rowOff>9525</xdr:rowOff>
                  </from>
                  <to>
                    <xdr:col>19</xdr:col>
                    <xdr:colOff>190500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5172" r:id="rId23" name="Button 20">
              <controlPr defaultSize="0" print="0" autoFill="0" autoPict="0" macro="[0]!Verberg_Ex_Aequo_3">
                <anchor moveWithCells="1" sizeWithCells="1">
                  <from>
                    <xdr:col>26</xdr:col>
                    <xdr:colOff>47625</xdr:colOff>
                    <xdr:row>7</xdr:row>
                    <xdr:rowOff>9525</xdr:rowOff>
                  </from>
                  <to>
                    <xdr:col>27</xdr:col>
                    <xdr:colOff>219075</xdr:colOff>
                    <xdr:row>7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5173" r:id="rId24" name="Button 21">
              <controlPr defaultSize="0" print="0" autoFill="0" autoPict="0" macro="[0]!Verberg_Ex_Aequo_4">
                <anchor moveWithCells="1" sizeWithCells="1">
                  <from>
                    <xdr:col>30</xdr:col>
                    <xdr:colOff>0</xdr:colOff>
                    <xdr:row>7</xdr:row>
                    <xdr:rowOff>0</xdr:rowOff>
                  </from>
                  <to>
                    <xdr:col>35</xdr:col>
                    <xdr:colOff>200025</xdr:colOff>
                    <xdr:row>7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5174" r:id="rId25" name="Button 22">
              <controlPr defaultSize="0" print="0" autoFill="0" autoPict="0" macro="[0]!Verberg_Ex_Aequo_5">
                <anchor moveWithCells="1" sizeWithCells="1">
                  <from>
                    <xdr:col>38</xdr:col>
                    <xdr:colOff>0</xdr:colOff>
                    <xdr:row>7</xdr:row>
                    <xdr:rowOff>9525</xdr:rowOff>
                  </from>
                  <to>
                    <xdr:col>38</xdr:col>
                    <xdr:colOff>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5175" r:id="rId26" name="Button 23">
              <controlPr defaultSize="0" print="0" autoFill="0" autoPict="0" macro="[0]!Verberg_Ex_Aequo_6">
                <anchor moveWithCells="1" sizeWithCells="1">
                  <from>
                    <xdr:col>46</xdr:col>
                    <xdr:colOff>0</xdr:colOff>
                    <xdr:row>7</xdr:row>
                    <xdr:rowOff>0</xdr:rowOff>
                  </from>
                  <to>
                    <xdr:col>46</xdr:col>
                    <xdr:colOff>0</xdr:colOff>
                    <xdr:row>7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5176" r:id="rId27" name="Button 24">
              <controlPr defaultSize="0" print="0" autoFill="0" autoPict="0" macro="[0]!Sort_Naam">
                <anchor moveWithCells="1" sizeWithCells="1">
                  <from>
                    <xdr:col>2</xdr:col>
                    <xdr:colOff>0</xdr:colOff>
                    <xdr:row>7</xdr:row>
                    <xdr:rowOff>9525</xdr:rowOff>
                  </from>
                  <to>
                    <xdr:col>3</xdr:col>
                    <xdr:colOff>0</xdr:colOff>
                    <xdr:row>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5177" r:id="rId28" name="Button 25">
              <controlPr defaultSize="0" print="0" autoFill="0" autoPict="0" macro="[0]!Verberg_Ex_Aequo_5">
                <anchor moveWithCells="1" sizeWithCells="1">
                  <from>
                    <xdr:col>38</xdr:col>
                    <xdr:colOff>0</xdr:colOff>
                    <xdr:row>7</xdr:row>
                    <xdr:rowOff>0</xdr:rowOff>
                  </from>
                  <to>
                    <xdr:col>43</xdr:col>
                    <xdr:colOff>200025</xdr:colOff>
                    <xdr:row>7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5178" r:id="rId29" name="Button 26">
              <controlPr defaultSize="0" print="0" autoFill="0" autoPict="0" macro="[0]!Verberg_Ex_Aequo_6">
                <anchor moveWithCells="1" sizeWithCells="1">
                  <from>
                    <xdr:col>46</xdr:col>
                    <xdr:colOff>0</xdr:colOff>
                    <xdr:row>7</xdr:row>
                    <xdr:rowOff>0</xdr:rowOff>
                  </from>
                  <to>
                    <xdr:col>51</xdr:col>
                    <xdr:colOff>200025</xdr:colOff>
                    <xdr:row>7</xdr:row>
                    <xdr:rowOff>314325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31"/>
  <dimension ref="A1:BN8"/>
  <sheetViews>
    <sheetView workbookViewId="0">
      <pane xSplit="5" ySplit="8" topLeftCell="F9" activePane="bottomRight" state="frozen"/>
      <selection activeCell="B9" sqref="B9"/>
      <selection pane="topRight" activeCell="B9" sqref="B9"/>
      <selection pane="bottomLeft" activeCell="B9" sqref="B9"/>
      <selection pane="bottomRight" activeCell="BL4" sqref="BL4"/>
    </sheetView>
  </sheetViews>
  <sheetFormatPr defaultRowHeight="12.75" x14ac:dyDescent="0.2"/>
  <cols>
    <col min="1" max="1" width="3.28515625" style="6" bestFit="1" customWidth="1"/>
    <col min="2" max="2" width="10.140625" style="6" customWidth="1"/>
    <col min="3" max="4" width="22.7109375" style="6" customWidth="1"/>
    <col min="5" max="5" width="4.140625" style="6" customWidth="1"/>
    <col min="6" max="6" width="18.7109375" style="6" customWidth="1"/>
    <col min="7" max="7" width="2.7109375" style="68" customWidth="1"/>
    <col min="8" max="8" width="5.7109375" style="68" customWidth="1"/>
    <col min="9" max="9" width="5.7109375" style="68" hidden="1" customWidth="1"/>
    <col min="10" max="10" width="5.7109375" style="69" hidden="1" customWidth="1"/>
    <col min="11" max="12" width="3.7109375" style="68" customWidth="1"/>
    <col min="13" max="13" width="3" style="68" customWidth="1"/>
    <col min="14" max="14" width="3.85546875" style="70" customWidth="1"/>
    <col min="15" max="15" width="2.7109375" style="71" customWidth="1"/>
    <col min="16" max="16" width="5.7109375" style="71" customWidth="1"/>
    <col min="17" max="17" width="5.7109375" style="71" hidden="1" customWidth="1"/>
    <col min="18" max="18" width="5.7109375" style="72" hidden="1" customWidth="1"/>
    <col min="19" max="20" width="3.7109375" style="71" customWidth="1"/>
    <col min="21" max="21" width="3" style="71" customWidth="1"/>
    <col min="22" max="22" width="3.85546875" style="73" customWidth="1"/>
    <col min="23" max="23" width="2.7109375" style="74" customWidth="1"/>
    <col min="24" max="24" width="5.7109375" style="74" customWidth="1"/>
    <col min="25" max="25" width="5.7109375" style="74" hidden="1" customWidth="1"/>
    <col min="26" max="26" width="5.7109375" style="75" hidden="1" customWidth="1"/>
    <col min="27" max="28" width="3.7109375" style="74" customWidth="1"/>
    <col min="29" max="29" width="3" style="74" customWidth="1"/>
    <col min="30" max="30" width="3.85546875" style="76" customWidth="1"/>
    <col min="31" max="31" width="2.7109375" style="71" hidden="1" customWidth="1"/>
    <col min="32" max="33" width="5.7109375" style="71" hidden="1" customWidth="1"/>
    <col min="34" max="34" width="5.7109375" style="72" hidden="1" customWidth="1"/>
    <col min="35" max="36" width="3.7109375" style="71" hidden="1" customWidth="1"/>
    <col min="37" max="37" width="3" style="71" hidden="1" customWidth="1"/>
    <col min="38" max="38" width="3.85546875" style="73" hidden="1" customWidth="1"/>
    <col min="39" max="39" width="2.7109375" style="74" hidden="1" customWidth="1"/>
    <col min="40" max="41" width="5.7109375" style="74" hidden="1" customWidth="1"/>
    <col min="42" max="42" width="5.7109375" style="75" hidden="1" customWidth="1"/>
    <col min="43" max="44" width="3.7109375" style="74" hidden="1" customWidth="1"/>
    <col min="45" max="45" width="3" style="74" hidden="1" customWidth="1"/>
    <col min="46" max="46" width="3.85546875" style="76" hidden="1" customWidth="1"/>
    <col min="47" max="47" width="2.7109375" style="71" hidden="1" customWidth="1"/>
    <col min="48" max="49" width="5.7109375" style="71" hidden="1" customWidth="1"/>
    <col min="50" max="50" width="5.7109375" style="72" hidden="1" customWidth="1"/>
    <col min="51" max="52" width="3.7109375" style="71" hidden="1" customWidth="1"/>
    <col min="53" max="53" width="3" style="71" hidden="1" customWidth="1"/>
    <col min="54" max="54" width="3.85546875" style="71" hidden="1" customWidth="1"/>
    <col min="55" max="55" width="5.28515625" style="12" customWidth="1"/>
    <col min="56" max="56" width="6.140625" style="12" hidden="1" customWidth="1"/>
    <col min="57" max="57" width="5.28515625" style="12" customWidth="1"/>
    <col min="58" max="58" width="5.28515625" style="12" hidden="1" customWidth="1"/>
    <col min="59" max="60" width="6" style="12" hidden="1" customWidth="1"/>
    <col min="61" max="61" width="6" style="12" customWidth="1"/>
    <col min="62" max="62" width="6" style="12" hidden="1" customWidth="1"/>
    <col min="63" max="63" width="4" style="6" customWidth="1"/>
    <col min="64" max="64" width="4.85546875" style="6" customWidth="1"/>
    <col min="65" max="65" width="4.85546875" style="6" hidden="1" customWidth="1"/>
    <col min="66" max="66" width="17.28515625" style="6" customWidth="1"/>
    <col min="67" max="16384" width="9.140625" style="12"/>
  </cols>
  <sheetData>
    <row r="1" spans="1:66" x14ac:dyDescent="0.2">
      <c r="A1" s="111" t="s">
        <v>8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  <c r="AK1" s="112"/>
      <c r="AL1" s="112"/>
      <c r="AM1" s="112"/>
      <c r="AN1" s="112"/>
      <c r="AO1" s="112"/>
      <c r="AP1" s="112"/>
      <c r="AQ1" s="112"/>
      <c r="AR1" s="112"/>
      <c r="AS1" s="112"/>
      <c r="AT1" s="112"/>
      <c r="AU1" s="112"/>
      <c r="AV1" s="112"/>
      <c r="AW1" s="112"/>
      <c r="AX1" s="112"/>
      <c r="AY1" s="112"/>
      <c r="AZ1" s="112"/>
      <c r="BA1" s="112"/>
      <c r="BB1" s="112"/>
      <c r="BC1" s="112"/>
      <c r="BD1" s="112"/>
      <c r="BE1" s="112"/>
      <c r="BF1" s="112"/>
      <c r="BG1" s="112"/>
      <c r="BH1" s="112"/>
      <c r="BI1" s="112"/>
      <c r="BJ1" s="112"/>
      <c r="BK1" s="112"/>
      <c r="BL1" s="112"/>
      <c r="BM1" s="112"/>
      <c r="BN1" s="113"/>
    </row>
    <row r="2" spans="1:66" ht="12.75" hidden="1" customHeight="1" x14ac:dyDescent="0.2">
      <c r="A2" s="102"/>
      <c r="B2" s="102"/>
      <c r="C2" s="102">
        <v>1</v>
      </c>
      <c r="D2" s="102">
        <f>FLOOR((C2+3)/4,1)</f>
        <v>1</v>
      </c>
      <c r="E2" s="102"/>
      <c r="F2" s="102"/>
      <c r="G2" s="67">
        <v>192</v>
      </c>
      <c r="H2" s="67">
        <v>192</v>
      </c>
      <c r="I2" s="69">
        <v>190</v>
      </c>
      <c r="J2" s="69">
        <f>H2+I2</f>
        <v>382</v>
      </c>
      <c r="K2" s="69"/>
      <c r="L2" s="69"/>
      <c r="M2" s="69"/>
      <c r="N2" s="79">
        <v>1</v>
      </c>
      <c r="O2" s="72">
        <v>193</v>
      </c>
      <c r="P2" s="72">
        <v>193</v>
      </c>
      <c r="Q2" s="72">
        <v>193</v>
      </c>
      <c r="R2" s="72">
        <f>P2+Q2</f>
        <v>386</v>
      </c>
      <c r="S2" s="72"/>
      <c r="T2" s="72"/>
      <c r="U2" s="72"/>
      <c r="V2" s="80">
        <v>2</v>
      </c>
      <c r="W2" s="75">
        <v>198</v>
      </c>
      <c r="X2" s="75">
        <v>198</v>
      </c>
      <c r="Y2" s="75">
        <v>198</v>
      </c>
      <c r="Z2" s="75">
        <f>X2+Y2</f>
        <v>396</v>
      </c>
      <c r="AA2" s="75"/>
      <c r="AB2" s="75"/>
      <c r="AC2" s="75"/>
      <c r="AD2" s="81">
        <v>3</v>
      </c>
      <c r="AE2" s="72">
        <v>177</v>
      </c>
      <c r="AF2" s="72">
        <v>177</v>
      </c>
      <c r="AG2" s="72">
        <v>177</v>
      </c>
      <c r="AH2" s="72">
        <f>AF2+AG2</f>
        <v>354</v>
      </c>
      <c r="AI2" s="72"/>
      <c r="AJ2" s="72"/>
      <c r="AK2" s="72"/>
      <c r="AL2" s="80">
        <v>4</v>
      </c>
      <c r="AM2" s="75">
        <v>178</v>
      </c>
      <c r="AN2" s="75">
        <v>178</v>
      </c>
      <c r="AO2" s="75">
        <v>178</v>
      </c>
      <c r="AP2" s="75">
        <f>AN2+AO2</f>
        <v>356</v>
      </c>
      <c r="AQ2" s="75"/>
      <c r="AR2" s="75"/>
      <c r="AS2" s="75"/>
      <c r="AT2" s="81">
        <v>5</v>
      </c>
      <c r="AU2" s="72">
        <v>179</v>
      </c>
      <c r="AV2" s="72">
        <v>179</v>
      </c>
      <c r="AW2" s="72">
        <v>179</v>
      </c>
      <c r="AX2" s="72">
        <f>AV2+AW2</f>
        <v>358</v>
      </c>
      <c r="AY2" s="72"/>
      <c r="AZ2" s="72"/>
      <c r="BA2" s="72"/>
      <c r="BB2" s="72">
        <v>6</v>
      </c>
      <c r="BC2" s="12">
        <f>N2+V2+AD2+AL2+AT2+BB2</f>
        <v>21</v>
      </c>
      <c r="BD2" s="12">
        <f>J2+R2+Z2+AH2+AP2+AX2</f>
        <v>2232</v>
      </c>
      <c r="BE2" s="38">
        <f>IF($O$4&gt;0,(LARGE(($N2,$V2,$AD2,$AL2,$AT2,$BB2),1)),"0")</f>
        <v>6</v>
      </c>
      <c r="BF2" s="38">
        <f>IF($O$4&gt;0,(LARGE(($N2,$V2,$AD2,$AL2,$AT2,$BB2),2)),"0")</f>
        <v>5</v>
      </c>
      <c r="BG2" s="12">
        <v>354</v>
      </c>
      <c r="BH2" s="12">
        <v>354</v>
      </c>
      <c r="BI2" s="38">
        <f>BC2-BE2-BF2</f>
        <v>10</v>
      </c>
      <c r="BJ2" s="12">
        <f>BD2-BG2-BH2</f>
        <v>1524</v>
      </c>
      <c r="BK2" s="12"/>
      <c r="BL2" s="12"/>
      <c r="BM2" s="12"/>
      <c r="BN2" s="12"/>
    </row>
    <row r="3" spans="1:66" x14ac:dyDescent="0.2">
      <c r="A3" s="114" t="s">
        <v>9</v>
      </c>
      <c r="B3" s="115"/>
      <c r="C3" s="116" t="str">
        <f>Instellingen!B3</f>
        <v>Selectie Subtop</v>
      </c>
      <c r="D3" s="117"/>
      <c r="E3" s="118"/>
      <c r="F3" s="114"/>
      <c r="G3" s="119"/>
      <c r="H3" s="119"/>
      <c r="I3" s="119"/>
      <c r="J3" s="119"/>
      <c r="K3" s="119"/>
      <c r="L3" s="119"/>
      <c r="M3" s="119"/>
      <c r="N3" s="115"/>
      <c r="O3" s="133"/>
      <c r="P3" s="134"/>
      <c r="Q3" s="134"/>
      <c r="R3" s="134"/>
      <c r="S3" s="134"/>
      <c r="T3" s="134"/>
      <c r="U3" s="134"/>
      <c r="V3" s="135"/>
      <c r="W3" s="160"/>
      <c r="X3" s="161"/>
      <c r="Y3" s="161"/>
      <c r="Z3" s="161"/>
      <c r="AA3" s="161"/>
      <c r="AB3" s="161"/>
      <c r="AC3" s="161"/>
      <c r="AD3" s="161"/>
      <c r="AE3" s="161"/>
      <c r="AF3" s="161"/>
      <c r="AG3" s="161"/>
      <c r="AH3" s="161"/>
      <c r="AI3" s="161"/>
      <c r="AJ3" s="161"/>
      <c r="AK3" s="161"/>
      <c r="AL3" s="161"/>
      <c r="AM3" s="161"/>
      <c r="AN3" s="161"/>
      <c r="AO3" s="161"/>
      <c r="AP3" s="161"/>
      <c r="AQ3" s="161"/>
      <c r="AR3" s="161"/>
      <c r="AS3" s="161"/>
      <c r="AT3" s="161"/>
      <c r="AU3" s="161"/>
      <c r="AV3" s="161"/>
      <c r="AW3" s="161"/>
      <c r="AX3" s="161"/>
      <c r="AY3" s="161"/>
      <c r="AZ3" s="161"/>
      <c r="BA3" s="161"/>
      <c r="BB3" s="162"/>
      <c r="BC3" s="114" t="s">
        <v>40</v>
      </c>
      <c r="BD3" s="119"/>
      <c r="BE3" s="119"/>
      <c r="BF3" s="119"/>
      <c r="BG3" s="119"/>
      <c r="BH3" s="119"/>
      <c r="BI3" s="119"/>
      <c r="BJ3" s="119"/>
      <c r="BK3" s="115"/>
      <c r="BL3" s="23">
        <f>Instellingen!B6</f>
        <v>3</v>
      </c>
      <c r="BM3" s="83"/>
      <c r="BN3" s="152"/>
    </row>
    <row r="4" spans="1:66" x14ac:dyDescent="0.2">
      <c r="A4" s="114" t="s">
        <v>10</v>
      </c>
      <c r="B4" s="115"/>
      <c r="C4" s="132" t="s">
        <v>51</v>
      </c>
      <c r="D4" s="117"/>
      <c r="E4" s="118"/>
      <c r="F4" s="114" t="s">
        <v>71</v>
      </c>
      <c r="G4" s="119"/>
      <c r="H4" s="119"/>
      <c r="I4" s="119"/>
      <c r="J4" s="119"/>
      <c r="K4" s="119"/>
      <c r="L4" s="119"/>
      <c r="M4" s="119"/>
      <c r="N4" s="115"/>
      <c r="O4" s="133">
        <f>Instellingen!B7</f>
        <v>1</v>
      </c>
      <c r="P4" s="134"/>
      <c r="Q4" s="134"/>
      <c r="R4" s="134"/>
      <c r="S4" s="134"/>
      <c r="T4" s="134"/>
      <c r="U4" s="134"/>
      <c r="V4" s="135"/>
      <c r="W4" s="163"/>
      <c r="X4" s="164"/>
      <c r="Y4" s="164"/>
      <c r="Z4" s="164"/>
      <c r="AA4" s="164"/>
      <c r="AB4" s="164"/>
      <c r="AC4" s="164"/>
      <c r="AD4" s="164"/>
      <c r="AE4" s="164"/>
      <c r="AF4" s="164"/>
      <c r="AG4" s="164"/>
      <c r="AH4" s="164"/>
      <c r="AI4" s="164"/>
      <c r="AJ4" s="164"/>
      <c r="AK4" s="164"/>
      <c r="AL4" s="164"/>
      <c r="AM4" s="164"/>
      <c r="AN4" s="164"/>
      <c r="AO4" s="164"/>
      <c r="AP4" s="164"/>
      <c r="AQ4" s="164"/>
      <c r="AR4" s="164"/>
      <c r="AS4" s="164"/>
      <c r="AT4" s="164"/>
      <c r="AU4" s="164"/>
      <c r="AV4" s="164"/>
      <c r="AW4" s="164"/>
      <c r="AX4" s="164"/>
      <c r="AY4" s="164"/>
      <c r="AZ4" s="164"/>
      <c r="BA4" s="164"/>
      <c r="BB4" s="165"/>
      <c r="BC4" s="114"/>
      <c r="BD4" s="119"/>
      <c r="BE4" s="119"/>
      <c r="BF4" s="119"/>
      <c r="BG4" s="119"/>
      <c r="BH4" s="119"/>
      <c r="BI4" s="119"/>
      <c r="BJ4" s="119"/>
      <c r="BK4" s="115"/>
      <c r="BL4" s="23"/>
      <c r="BM4" s="84"/>
      <c r="BN4" s="153"/>
    </row>
    <row r="5" spans="1:66" x14ac:dyDescent="0.2">
      <c r="A5" s="114" t="s">
        <v>11</v>
      </c>
      <c r="B5" s="115"/>
      <c r="C5" s="116"/>
      <c r="D5" s="117"/>
      <c r="E5" s="118"/>
      <c r="F5" s="114" t="s">
        <v>12</v>
      </c>
      <c r="G5" s="119"/>
      <c r="H5" s="119"/>
      <c r="I5" s="119"/>
      <c r="J5" s="119"/>
      <c r="K5" s="119"/>
      <c r="L5" s="119"/>
      <c r="M5" s="119"/>
      <c r="N5" s="115"/>
      <c r="O5" s="133">
        <f>Instellingen!B5</f>
        <v>99</v>
      </c>
      <c r="P5" s="134"/>
      <c r="Q5" s="134"/>
      <c r="R5" s="134"/>
      <c r="S5" s="134"/>
      <c r="T5" s="134"/>
      <c r="U5" s="134"/>
      <c r="V5" s="135"/>
      <c r="W5" s="166"/>
      <c r="X5" s="167"/>
      <c r="Y5" s="167"/>
      <c r="Z5" s="167"/>
      <c r="AA5" s="167"/>
      <c r="AB5" s="167"/>
      <c r="AC5" s="167"/>
      <c r="AD5" s="167"/>
      <c r="AE5" s="167"/>
      <c r="AF5" s="167"/>
      <c r="AG5" s="167"/>
      <c r="AH5" s="167"/>
      <c r="AI5" s="167"/>
      <c r="AJ5" s="167"/>
      <c r="AK5" s="167"/>
      <c r="AL5" s="167"/>
      <c r="AM5" s="167"/>
      <c r="AN5" s="167"/>
      <c r="AO5" s="167"/>
      <c r="AP5" s="167"/>
      <c r="AQ5" s="167"/>
      <c r="AR5" s="167"/>
      <c r="AS5" s="167"/>
      <c r="AT5" s="167"/>
      <c r="AU5" s="167"/>
      <c r="AV5" s="167"/>
      <c r="AW5" s="167"/>
      <c r="AX5" s="167"/>
      <c r="AY5" s="167"/>
      <c r="AZ5" s="167"/>
      <c r="BA5" s="167"/>
      <c r="BB5" s="168"/>
      <c r="BC5" s="114"/>
      <c r="BD5" s="119"/>
      <c r="BE5" s="119"/>
      <c r="BF5" s="119"/>
      <c r="BG5" s="119"/>
      <c r="BH5" s="119"/>
      <c r="BI5" s="119"/>
      <c r="BJ5" s="119"/>
      <c r="BK5" s="115"/>
      <c r="BL5" s="23"/>
      <c r="BM5" s="84"/>
      <c r="BN5" s="153"/>
    </row>
    <row r="6" spans="1:66" ht="12.75" customHeight="1" x14ac:dyDescent="0.2">
      <c r="A6" s="155"/>
      <c r="B6" s="156"/>
      <c r="C6" s="156"/>
      <c r="D6" s="156"/>
      <c r="E6" s="157"/>
      <c r="F6" s="66" t="s">
        <v>14</v>
      </c>
      <c r="G6" s="140" t="str">
        <f>Instellingen!B36</f>
        <v>Delft/Werkendam/Harich</v>
      </c>
      <c r="H6" s="141"/>
      <c r="I6" s="141"/>
      <c r="J6" s="141"/>
      <c r="K6" s="141"/>
      <c r="L6" s="141"/>
      <c r="M6" s="141"/>
      <c r="N6" s="142"/>
      <c r="O6" s="143" t="str">
        <f>Instellingen!B37</f>
        <v>uden/Emmeloord/Den Hoorn</v>
      </c>
      <c r="P6" s="144"/>
      <c r="Q6" s="144"/>
      <c r="R6" s="144"/>
      <c r="S6" s="144"/>
      <c r="T6" s="144"/>
      <c r="U6" s="144"/>
      <c r="V6" s="145"/>
      <c r="W6" s="146" t="str">
        <f>Instellingen!B38</f>
        <v>Nw. en St. Joosland/Boxtel/Bunschoten-Spakenburg</v>
      </c>
      <c r="X6" s="147"/>
      <c r="Y6" s="147"/>
      <c r="Z6" s="147"/>
      <c r="AA6" s="147"/>
      <c r="AB6" s="147"/>
      <c r="AC6" s="147"/>
      <c r="AD6" s="148"/>
      <c r="AE6" s="143" t="str">
        <f>Instellingen!B39</f>
        <v xml:space="preserve"> </v>
      </c>
      <c r="AF6" s="144"/>
      <c r="AG6" s="144"/>
      <c r="AH6" s="144"/>
      <c r="AI6" s="144"/>
      <c r="AJ6" s="144"/>
      <c r="AK6" s="144"/>
      <c r="AL6" s="145"/>
      <c r="AM6" s="146" t="str">
        <f>Instellingen!B40</f>
        <v xml:space="preserve"> </v>
      </c>
      <c r="AN6" s="147"/>
      <c r="AO6" s="147"/>
      <c r="AP6" s="147"/>
      <c r="AQ6" s="147"/>
      <c r="AR6" s="147"/>
      <c r="AS6" s="147"/>
      <c r="AT6" s="148"/>
      <c r="AU6" s="143" t="str">
        <f>Instellingen!B41</f>
        <v xml:space="preserve"> </v>
      </c>
      <c r="AV6" s="144"/>
      <c r="AW6" s="144"/>
      <c r="AX6" s="144"/>
      <c r="AY6" s="144"/>
      <c r="AZ6" s="144"/>
      <c r="BA6" s="144"/>
      <c r="BB6" s="145"/>
      <c r="BC6" s="114" t="s">
        <v>33</v>
      </c>
      <c r="BD6" s="119"/>
      <c r="BE6" s="119"/>
      <c r="BF6" s="119"/>
      <c r="BG6" s="119"/>
      <c r="BH6" s="115"/>
      <c r="BI6" s="99"/>
      <c r="BJ6" s="100"/>
      <c r="BK6" s="101"/>
      <c r="BL6" s="82"/>
      <c r="BM6" s="84"/>
      <c r="BN6" s="153"/>
    </row>
    <row r="7" spans="1:66" ht="12.75" customHeight="1" x14ac:dyDescent="0.2">
      <c r="A7" s="158"/>
      <c r="B7" s="158"/>
      <c r="C7" s="158"/>
      <c r="D7" s="158"/>
      <c r="E7" s="159"/>
      <c r="F7" s="66" t="s">
        <v>15</v>
      </c>
      <c r="G7" s="149" t="str">
        <f>Instellingen!C36</f>
        <v>18 &amp; 19 -11-2017</v>
      </c>
      <c r="H7" s="141"/>
      <c r="I7" s="141"/>
      <c r="J7" s="141"/>
      <c r="K7" s="141"/>
      <c r="L7" s="141"/>
      <c r="M7" s="141"/>
      <c r="N7" s="142"/>
      <c r="O7" s="143" t="str">
        <f>Instellingen!C37</f>
        <v>16 &amp; 17 -11 -2017</v>
      </c>
      <c r="P7" s="144"/>
      <c r="Q7" s="144"/>
      <c r="R7" s="144"/>
      <c r="S7" s="144"/>
      <c r="T7" s="144"/>
      <c r="U7" s="144"/>
      <c r="V7" s="145"/>
      <c r="W7" s="146" t="str">
        <f>Instellingen!C38</f>
        <v>20 en 21-1-2018</v>
      </c>
      <c r="X7" s="147"/>
      <c r="Y7" s="147"/>
      <c r="Z7" s="147"/>
      <c r="AA7" s="147"/>
      <c r="AB7" s="147"/>
      <c r="AC7" s="147"/>
      <c r="AD7" s="148"/>
      <c r="AE7" s="143" t="str">
        <f>Instellingen!C39</f>
        <v xml:space="preserve"> </v>
      </c>
      <c r="AF7" s="144"/>
      <c r="AG7" s="144"/>
      <c r="AH7" s="144"/>
      <c r="AI7" s="144"/>
      <c r="AJ7" s="144"/>
      <c r="AK7" s="144"/>
      <c r="AL7" s="145"/>
      <c r="AM7" s="146" t="str">
        <f>Instellingen!C40</f>
        <v xml:space="preserve"> </v>
      </c>
      <c r="AN7" s="147"/>
      <c r="AO7" s="147"/>
      <c r="AP7" s="147"/>
      <c r="AQ7" s="147"/>
      <c r="AR7" s="147"/>
      <c r="AS7" s="147"/>
      <c r="AT7" s="148"/>
      <c r="AU7" s="143" t="str">
        <f>Instellingen!C41</f>
        <v xml:space="preserve"> </v>
      </c>
      <c r="AV7" s="144"/>
      <c r="AW7" s="144"/>
      <c r="AX7" s="144"/>
      <c r="AY7" s="144"/>
      <c r="AZ7" s="144"/>
      <c r="BA7" s="144"/>
      <c r="BB7" s="145"/>
      <c r="BC7" s="77" t="s">
        <v>70</v>
      </c>
      <c r="BD7" s="5" t="s">
        <v>70</v>
      </c>
      <c r="BE7" s="11" t="s">
        <v>68</v>
      </c>
      <c r="BF7" s="11" t="s">
        <v>68</v>
      </c>
      <c r="BG7" s="11" t="s">
        <v>68</v>
      </c>
      <c r="BH7" s="11" t="s">
        <v>68</v>
      </c>
      <c r="BI7" s="37" t="s">
        <v>69</v>
      </c>
      <c r="BJ7" s="35" t="s">
        <v>69</v>
      </c>
      <c r="BK7" s="13"/>
      <c r="BL7" s="5"/>
      <c r="BM7" s="85"/>
      <c r="BN7" s="154"/>
    </row>
    <row r="8" spans="1:66" ht="25.5" customHeight="1" x14ac:dyDescent="0.2">
      <c r="A8" s="2" t="s">
        <v>19</v>
      </c>
      <c r="B8" s="2" t="s">
        <v>7</v>
      </c>
      <c r="C8" s="2" t="s">
        <v>0</v>
      </c>
      <c r="D8" s="2" t="s">
        <v>1</v>
      </c>
      <c r="E8" s="2" t="s">
        <v>103</v>
      </c>
      <c r="F8" s="66" t="s">
        <v>3</v>
      </c>
      <c r="G8" s="8" t="s">
        <v>95</v>
      </c>
      <c r="H8" s="8" t="s">
        <v>37</v>
      </c>
      <c r="I8" s="8" t="s">
        <v>35</v>
      </c>
      <c r="J8" s="8" t="s">
        <v>36</v>
      </c>
      <c r="K8" s="8" t="s">
        <v>72</v>
      </c>
      <c r="L8" s="8" t="s">
        <v>73</v>
      </c>
      <c r="M8" s="2" t="s">
        <v>5</v>
      </c>
      <c r="N8" s="66" t="s">
        <v>16</v>
      </c>
      <c r="O8" s="8" t="s">
        <v>95</v>
      </c>
      <c r="P8" s="8" t="s">
        <v>37</v>
      </c>
      <c r="Q8" s="8" t="s">
        <v>35</v>
      </c>
      <c r="R8" s="8" t="s">
        <v>38</v>
      </c>
      <c r="S8" s="8" t="s">
        <v>72</v>
      </c>
      <c r="T8" s="8" t="s">
        <v>73</v>
      </c>
      <c r="U8" s="2" t="s">
        <v>5</v>
      </c>
      <c r="V8" s="66" t="s">
        <v>16</v>
      </c>
      <c r="W8" s="8" t="s">
        <v>95</v>
      </c>
      <c r="X8" s="8" t="s">
        <v>37</v>
      </c>
      <c r="Y8" s="8" t="s">
        <v>39</v>
      </c>
      <c r="Z8" s="8" t="s">
        <v>38</v>
      </c>
      <c r="AA8" s="8" t="s">
        <v>72</v>
      </c>
      <c r="AB8" s="8" t="s">
        <v>73</v>
      </c>
      <c r="AC8" s="2" t="s">
        <v>5</v>
      </c>
      <c r="AD8" s="66" t="s">
        <v>16</v>
      </c>
      <c r="AE8" s="8" t="s">
        <v>95</v>
      </c>
      <c r="AF8" s="8" t="s">
        <v>37</v>
      </c>
      <c r="AG8" s="8" t="s">
        <v>35</v>
      </c>
      <c r="AH8" s="8" t="s">
        <v>38</v>
      </c>
      <c r="AI8" s="8" t="s">
        <v>72</v>
      </c>
      <c r="AJ8" s="8" t="s">
        <v>73</v>
      </c>
      <c r="AK8" s="2" t="s">
        <v>5</v>
      </c>
      <c r="AL8" s="66" t="s">
        <v>16</v>
      </c>
      <c r="AM8" s="8" t="s">
        <v>95</v>
      </c>
      <c r="AN8" s="8" t="s">
        <v>37</v>
      </c>
      <c r="AO8" s="8" t="s">
        <v>35</v>
      </c>
      <c r="AP8" s="8" t="s">
        <v>38</v>
      </c>
      <c r="AQ8" s="8" t="s">
        <v>72</v>
      </c>
      <c r="AR8" s="8" t="s">
        <v>73</v>
      </c>
      <c r="AS8" s="2" t="s">
        <v>5</v>
      </c>
      <c r="AT8" s="66" t="s">
        <v>16</v>
      </c>
      <c r="AU8" s="8" t="s">
        <v>95</v>
      </c>
      <c r="AV8" s="8" t="s">
        <v>37</v>
      </c>
      <c r="AW8" s="8" t="s">
        <v>35</v>
      </c>
      <c r="AX8" s="8" t="s">
        <v>38</v>
      </c>
      <c r="AY8" s="8" t="s">
        <v>72</v>
      </c>
      <c r="AZ8" s="8" t="s">
        <v>73</v>
      </c>
      <c r="BA8" s="2" t="s">
        <v>5</v>
      </c>
      <c r="BB8" s="2" t="s">
        <v>16</v>
      </c>
      <c r="BC8" s="78" t="s">
        <v>23</v>
      </c>
      <c r="BD8" s="34" t="s">
        <v>4</v>
      </c>
      <c r="BE8" s="36" t="s">
        <v>23</v>
      </c>
      <c r="BF8" s="36" t="s">
        <v>23</v>
      </c>
      <c r="BG8" s="34" t="s">
        <v>4</v>
      </c>
      <c r="BH8" s="34" t="s">
        <v>4</v>
      </c>
      <c r="BI8" s="34" t="s">
        <v>23</v>
      </c>
      <c r="BJ8" s="34" t="s">
        <v>4</v>
      </c>
      <c r="BK8" s="34" t="s">
        <v>17</v>
      </c>
      <c r="BL8" s="34" t="s">
        <v>18</v>
      </c>
      <c r="BM8" s="34"/>
      <c r="BN8" s="2" t="s">
        <v>6</v>
      </c>
    </row>
  </sheetData>
  <sheetProtection sheet="1" objects="1" scenarios="1"/>
  <mergeCells count="32">
    <mergeCell ref="O5:V5"/>
    <mergeCell ref="BC5:BK5"/>
    <mergeCell ref="A6:E7"/>
    <mergeCell ref="G6:N6"/>
    <mergeCell ref="O6:V6"/>
    <mergeCell ref="W6:AD6"/>
    <mergeCell ref="AE6:AL6"/>
    <mergeCell ref="AU6:BB6"/>
    <mergeCell ref="BC6:BH6"/>
    <mergeCell ref="G7:N7"/>
    <mergeCell ref="O7:V7"/>
    <mergeCell ref="W7:AD7"/>
    <mergeCell ref="AE7:AL7"/>
    <mergeCell ref="AM7:AT7"/>
    <mergeCell ref="AU7:BB7"/>
    <mergeCell ref="AM6:AT6"/>
    <mergeCell ref="A1:BN1"/>
    <mergeCell ref="A3:B3"/>
    <mergeCell ref="C3:E3"/>
    <mergeCell ref="F3:N3"/>
    <mergeCell ref="O3:V3"/>
    <mergeCell ref="W3:BB5"/>
    <mergeCell ref="BC3:BK3"/>
    <mergeCell ref="BN3:BN7"/>
    <mergeCell ref="A4:B4"/>
    <mergeCell ref="C4:E4"/>
    <mergeCell ref="F4:N4"/>
    <mergeCell ref="O4:V4"/>
    <mergeCell ref="BC4:BK4"/>
    <mergeCell ref="A5:B5"/>
    <mergeCell ref="C5:E5"/>
    <mergeCell ref="F5:N5"/>
  </mergeCells>
  <dataValidations count="14">
    <dataValidation type="whole" operator="lessThan" allowBlank="1" showInputMessage="1" showErrorMessage="1" error="De waarde is maximaal 500" sqref="H9:L65536 R9:T65536 AP9:AR65536 AX9:AZ65536 AA9:AB65536 AH9:AJ65536">
      <formula1>500</formula1>
    </dataValidation>
    <dataValidation type="whole" operator="lessThan" allowBlank="1" showInputMessage="1" showErrorMessage="1" error="De waarde is maximaal 200" sqref="BB2 AL2 AT2 AL8:AL65536 AT8:AT65536 BB8:BB65536 V8:V65536 N8:N65536 AD8:AD65536">
      <formula1>200</formula1>
    </dataValidation>
    <dataValidation operator="lessThan" allowBlank="1" showInputMessage="1" showErrorMessage="1" error="De waarde is maximaal 500" sqref="R8:T8 AA8:AB8 AI8:AJ8 AQ8:AR8 AY8:AZ8 H8:L8"/>
    <dataValidation type="whole" allowBlank="1" showInputMessage="1" showErrorMessage="1" sqref="BL3:BM3 O4">
      <formula1>1</formula1>
      <formula2>4</formula2>
    </dataValidation>
    <dataValidation type="whole" allowBlank="1" showInputMessage="1" showErrorMessage="1" sqref="BL4:BM4">
      <formula1>1</formula1>
      <formula2>2</formula2>
    </dataValidation>
    <dataValidation type="whole" operator="lessThan" allowBlank="1" showInputMessage="1" showErrorMessage="1" sqref="BL5:BM5">
      <formula1>9</formula1>
    </dataValidation>
    <dataValidation type="whole" operator="lessThan" allowBlank="1" showInputMessage="1" showErrorMessage="1" sqref="BL6:BM6">
      <formula1>340</formula1>
    </dataValidation>
    <dataValidation type="whole" operator="lessThanOrEqual" allowBlank="1" showInputMessage="1" showErrorMessage="1" sqref="X8:Z65536 X2:Z2 P2:Q2 P8:Q65536">
      <formula1>340</formula1>
    </dataValidation>
    <dataValidation type="whole" operator="lessThan" allowBlank="1" showInputMessage="1" showErrorMessage="1" sqref="U2 U8:U65536">
      <formula1>999</formula1>
    </dataValidation>
    <dataValidation type="whole" operator="lessThanOrEqual" allowBlank="1" showInputMessage="1" showErrorMessage="1" error="De waarde is maximaal 200" sqref="AN2:AO2 AV2:AW2 AF2:AG2 AN8:AO65536 AF8:AG65536 AV8:AW65536">
      <formula1>340</formula1>
    </dataValidation>
    <dataValidation type="whole" operator="lessThanOrEqual" allowBlank="1" showInputMessage="1" showErrorMessage="1" sqref="O5">
      <formula1>999</formula1>
    </dataValidation>
    <dataValidation type="whole" operator="lessThan" allowBlank="1" showInputMessage="1" showErrorMessage="1" sqref="O3">
      <formula1>99</formula1>
    </dataValidation>
    <dataValidation operator="lessThanOrEqual" allowBlank="1" showInputMessage="1" showErrorMessage="1" sqref="W1:W3 W8:W65536"/>
    <dataValidation operator="lessThanOrEqual" allowBlank="1" showInputMessage="1" showErrorMessage="1" error="De waarde is maximaal 200" sqref="AM1:AM2 AU1:AU2 AE1:AE2 AM8:AM65536 AE8:AE65536 AU8:AU65536"/>
  </dataValidations>
  <printOptions headings="1" gridLines="1"/>
  <pageMargins left="0.19685039370078741" right="0" top="0.98425196850393704" bottom="0.98425196850393704" header="0.51181102362204722" footer="0.51181102362204722"/>
  <pageSetup paperSize="9" scale="88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15393" r:id="rId4" name="Button 1">
              <controlPr defaultSize="0" print="0" autoFill="0" autoPict="0" macro="[0]!KleinsteBepalen">
                <anchor moveWithCells="1" sizeWithCells="1">
                  <from>
                    <xdr:col>0</xdr:col>
                    <xdr:colOff>161925</xdr:colOff>
                    <xdr:row>5</xdr:row>
                    <xdr:rowOff>0</xdr:rowOff>
                  </from>
                  <to>
                    <xdr:col>2</xdr:col>
                    <xdr:colOff>485775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394" r:id="rId5" name="Button 2">
              <controlPr defaultSize="0" print="0" autoFill="0" autoPict="0" macro="[0]!Sort_Punten_1">
                <anchor moveWithCells="1" sizeWithCells="1">
                  <from>
                    <xdr:col>7</xdr:col>
                    <xdr:colOff>9525</xdr:colOff>
                    <xdr:row>7</xdr:row>
                    <xdr:rowOff>19050</xdr:rowOff>
                  </from>
                  <to>
                    <xdr:col>8</xdr:col>
                    <xdr:colOff>0</xdr:colOff>
                    <xdr:row>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395" r:id="rId6" name="Button 3">
              <controlPr defaultSize="0" print="0" autoFill="0" autoPict="0" macro="[0]!Sort_Punten_2">
                <anchor moveWithCells="1" sizeWithCells="1">
                  <from>
                    <xdr:col>15</xdr:col>
                    <xdr:colOff>19050</xdr:colOff>
                    <xdr:row>7</xdr:row>
                    <xdr:rowOff>9525</xdr:rowOff>
                  </from>
                  <to>
                    <xdr:col>16</xdr:col>
                    <xdr:colOff>0</xdr:colOff>
                    <xdr:row>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396" r:id="rId7" name="Button 4">
              <controlPr defaultSize="0" print="0" autoFill="0" autoPict="0" macro="[0]!Sort_Punten_3">
                <anchor moveWithCells="1" sizeWithCells="1">
                  <from>
                    <xdr:col>23</xdr:col>
                    <xdr:colOff>9525</xdr:colOff>
                    <xdr:row>7</xdr:row>
                    <xdr:rowOff>9525</xdr:rowOff>
                  </from>
                  <to>
                    <xdr:col>24</xdr:col>
                    <xdr:colOff>0</xdr:colOff>
                    <xdr:row>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397" r:id="rId8" name="Button 5">
              <controlPr defaultSize="0" print="0" autoFill="0" autoPict="0" macro="[0]!Sort_Punten_4">
                <anchor moveWithCells="1" sizeWithCells="1">
                  <from>
                    <xdr:col>31</xdr:col>
                    <xdr:colOff>9525</xdr:colOff>
                    <xdr:row>7</xdr:row>
                    <xdr:rowOff>9525</xdr:rowOff>
                  </from>
                  <to>
                    <xdr:col>32</xdr:col>
                    <xdr:colOff>0</xdr:colOff>
                    <xdr:row>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398" r:id="rId9" name="Button 6">
              <controlPr defaultSize="0" print="0" autoFill="0" autoPict="0" macro="[0]!verbergen">
                <anchor moveWithCells="1" sizeWithCells="1">
                  <from>
                    <xdr:col>65</xdr:col>
                    <xdr:colOff>9525</xdr:colOff>
                    <xdr:row>2</xdr:row>
                    <xdr:rowOff>9525</xdr:rowOff>
                  </from>
                  <to>
                    <xdr:col>66</xdr:col>
                    <xdr:colOff>0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399" r:id="rId10" name="Button 7">
              <controlPr defaultSize="0" print="0" autoFill="0" autoPict="0" macro="[0]!Sort_Pl_Punten_1">
                <anchor moveWithCells="1" sizeWithCells="1">
                  <from>
                    <xdr:col>13</xdr:col>
                    <xdr:colOff>9525</xdr:colOff>
                    <xdr:row>6</xdr:row>
                    <xdr:rowOff>152400</xdr:rowOff>
                  </from>
                  <to>
                    <xdr:col>13</xdr:col>
                    <xdr:colOff>247650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400" r:id="rId11" name="Button 8">
              <controlPr defaultSize="0" print="0" autoFill="0" autoPict="0" macro="[0]!Sort_Pl_Punten_2">
                <anchor moveWithCells="1" sizeWithCells="1">
                  <from>
                    <xdr:col>20</xdr:col>
                    <xdr:colOff>190500</xdr:colOff>
                    <xdr:row>7</xdr:row>
                    <xdr:rowOff>9525</xdr:rowOff>
                  </from>
                  <to>
                    <xdr:col>21</xdr:col>
                    <xdr:colOff>247650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401" r:id="rId12" name="Button 9">
              <controlPr defaultSize="0" print="0" autoFill="0" autoPict="0" macro="[0]!Sort_Pl_Punten_3">
                <anchor moveWithCells="1" sizeWithCells="1">
                  <from>
                    <xdr:col>29</xdr:col>
                    <xdr:colOff>0</xdr:colOff>
                    <xdr:row>7</xdr:row>
                    <xdr:rowOff>28575</xdr:rowOff>
                  </from>
                  <to>
                    <xdr:col>30</xdr:col>
                    <xdr:colOff>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402" r:id="rId13" name="Button 10">
              <controlPr defaultSize="0" print="0" autoFill="0" autoPict="0" macro="[0]!Sort_Beste_Punten">
                <anchor moveWithCells="1" sizeWithCells="1">
                  <from>
                    <xdr:col>57</xdr:col>
                    <xdr:colOff>0</xdr:colOff>
                    <xdr:row>7</xdr:row>
                    <xdr:rowOff>19050</xdr:rowOff>
                  </from>
                  <to>
                    <xdr:col>60</xdr:col>
                    <xdr:colOff>390525</xdr:colOff>
                    <xdr:row>7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403" r:id="rId14" name="Button 11">
              <controlPr defaultSize="0" print="0" autoFill="0" autoPict="0" macro="[0]!Sort_Totaal_Punten">
                <anchor moveWithCells="1" sizeWithCells="1">
                  <from>
                    <xdr:col>61</xdr:col>
                    <xdr:colOff>9525</xdr:colOff>
                    <xdr:row>7</xdr:row>
                    <xdr:rowOff>28575</xdr:rowOff>
                  </from>
                  <to>
                    <xdr:col>61</xdr:col>
                    <xdr:colOff>381000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404" r:id="rId15" name="Button 12">
              <controlPr defaultSize="0" print="0" autoFill="0" autoPict="0" macro="[0]!Sort_Plaatsing">
                <anchor moveWithCells="1" sizeWithCells="1">
                  <from>
                    <xdr:col>0</xdr:col>
                    <xdr:colOff>0</xdr:colOff>
                    <xdr:row>7</xdr:row>
                    <xdr:rowOff>28575</xdr:rowOff>
                  </from>
                  <to>
                    <xdr:col>1</xdr:col>
                    <xdr:colOff>9525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405" r:id="rId16" name="Button 13">
              <controlPr defaultSize="0" print="0" autoFill="0" autoPict="0" macro="[0]!Sort_Punten_5">
                <anchor moveWithCells="1" sizeWithCells="1">
                  <from>
                    <xdr:col>39</xdr:col>
                    <xdr:colOff>9525</xdr:colOff>
                    <xdr:row>7</xdr:row>
                    <xdr:rowOff>9525</xdr:rowOff>
                  </from>
                  <to>
                    <xdr:col>40</xdr:col>
                    <xdr:colOff>0</xdr:colOff>
                    <xdr:row>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406" r:id="rId17" name="Button 14">
              <controlPr defaultSize="0" print="0" autoFill="0" autoPict="0" macro="[0]!Sort_Punten_6">
                <anchor moveWithCells="1" sizeWithCells="1">
                  <from>
                    <xdr:col>47</xdr:col>
                    <xdr:colOff>9525</xdr:colOff>
                    <xdr:row>7</xdr:row>
                    <xdr:rowOff>9525</xdr:rowOff>
                  </from>
                  <to>
                    <xdr:col>48</xdr:col>
                    <xdr:colOff>0</xdr:colOff>
                    <xdr:row>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407" r:id="rId18" name="Button 15">
              <controlPr defaultSize="0" print="0" autoFill="0" autoPict="0" macro="[0]!Verberg_Ex_Aequo_1">
                <anchor moveWithCells="1" sizeWithCells="1">
                  <from>
                    <xdr:col>10</xdr:col>
                    <xdr:colOff>19050</xdr:colOff>
                    <xdr:row>7</xdr:row>
                    <xdr:rowOff>9525</xdr:rowOff>
                  </from>
                  <to>
                    <xdr:col>11</xdr:col>
                    <xdr:colOff>190500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408" r:id="rId19" name="Button 16">
              <controlPr defaultSize="0" print="0" autoFill="0" autoPict="0" macro="[0]!Kopieren">
                <anchor moveWithCells="1" sizeWithCells="1">
                  <from>
                    <xdr:col>2</xdr:col>
                    <xdr:colOff>657225</xdr:colOff>
                    <xdr:row>5</xdr:row>
                    <xdr:rowOff>0</xdr:rowOff>
                  </from>
                  <to>
                    <xdr:col>5</xdr:col>
                    <xdr:colOff>0</xdr:colOff>
                    <xdr:row>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409" r:id="rId20" name="Button 17">
              <controlPr defaultSize="0" print="0" autoFill="0" autoPict="0" macro="[0]!Sort_Naam">
                <anchor moveWithCells="1" sizeWithCells="1">
                  <from>
                    <xdr:col>2</xdr:col>
                    <xdr:colOff>0</xdr:colOff>
                    <xdr:row>7</xdr:row>
                    <xdr:rowOff>9525</xdr:rowOff>
                  </from>
                  <to>
                    <xdr:col>3</xdr:col>
                    <xdr:colOff>0</xdr:colOff>
                    <xdr:row>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410" r:id="rId21" name="Button 18">
              <controlPr defaultSize="0" print="0" autoFill="0" autoPict="0" macro="[0]!Verberg_Ex_Aequo_2">
                <anchor moveWithCells="1" sizeWithCells="1">
                  <from>
                    <xdr:col>18</xdr:col>
                    <xdr:colOff>19050</xdr:colOff>
                    <xdr:row>7</xdr:row>
                    <xdr:rowOff>9525</xdr:rowOff>
                  </from>
                  <to>
                    <xdr:col>19</xdr:col>
                    <xdr:colOff>190500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411" r:id="rId22" name="Button 19">
              <controlPr defaultSize="0" print="0" autoFill="0" autoPict="0" macro="[0]!Verberg_Ex_Aequo_3">
                <anchor moveWithCells="1" sizeWithCells="1">
                  <from>
                    <xdr:col>26</xdr:col>
                    <xdr:colOff>19050</xdr:colOff>
                    <xdr:row>7</xdr:row>
                    <xdr:rowOff>9525</xdr:rowOff>
                  </from>
                  <to>
                    <xdr:col>27</xdr:col>
                    <xdr:colOff>190500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412" r:id="rId23" name="Button 20">
              <controlPr defaultSize="0" print="0" autoFill="0" autoPict="0" macro="[0]!Verberg_Ex_Aequo_4">
                <anchor moveWithCells="1" sizeWithCells="1">
                  <from>
                    <xdr:col>30</xdr:col>
                    <xdr:colOff>0</xdr:colOff>
                    <xdr:row>7</xdr:row>
                    <xdr:rowOff>9525</xdr:rowOff>
                  </from>
                  <to>
                    <xdr:col>35</xdr:col>
                    <xdr:colOff>190500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413" r:id="rId24" name="Button 21">
              <controlPr defaultSize="0" print="0" autoFill="0" autoPict="0" macro="[0]!Verberg_Ex_Aequo_5">
                <anchor moveWithCells="1" sizeWithCells="1">
                  <from>
                    <xdr:col>38</xdr:col>
                    <xdr:colOff>0</xdr:colOff>
                    <xdr:row>7</xdr:row>
                    <xdr:rowOff>9525</xdr:rowOff>
                  </from>
                  <to>
                    <xdr:col>43</xdr:col>
                    <xdr:colOff>190500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414" r:id="rId25" name="Button 22">
              <controlPr defaultSize="0" print="0" autoFill="0" autoPict="0" macro="[0]!Verberg_Ex_Aequo_6">
                <anchor moveWithCells="1" sizeWithCells="1">
                  <from>
                    <xdr:col>46</xdr:col>
                    <xdr:colOff>0</xdr:colOff>
                    <xdr:row>7</xdr:row>
                    <xdr:rowOff>9525</xdr:rowOff>
                  </from>
                  <to>
                    <xdr:col>51</xdr:col>
                    <xdr:colOff>190500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415" r:id="rId26" name="Button 23">
              <controlPr defaultSize="0" print="0" autoFill="0" autoPict="0" macro="[0]!Sort_Pl_Punten_4">
                <anchor moveWithCells="1" sizeWithCells="1">
                  <from>
                    <xdr:col>30</xdr:col>
                    <xdr:colOff>0</xdr:colOff>
                    <xdr:row>7</xdr:row>
                    <xdr:rowOff>28575</xdr:rowOff>
                  </from>
                  <to>
                    <xdr:col>38</xdr:col>
                    <xdr:colOff>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416" r:id="rId27" name="Button 24">
              <controlPr defaultSize="0" print="0" autoFill="0" autoPict="0" macro="[0]!Sort_Pl_Punten_5">
                <anchor moveWithCells="1" sizeWithCells="1">
                  <from>
                    <xdr:col>38</xdr:col>
                    <xdr:colOff>0</xdr:colOff>
                    <xdr:row>7</xdr:row>
                    <xdr:rowOff>28575</xdr:rowOff>
                  </from>
                  <to>
                    <xdr:col>46</xdr:col>
                    <xdr:colOff>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417" r:id="rId28" name="Button 25">
              <controlPr defaultSize="0" print="0" autoFill="0" autoPict="0" macro="[0]!Sort_Pl_Punten_6">
                <anchor moveWithCells="1" sizeWithCells="1">
                  <from>
                    <xdr:col>46</xdr:col>
                    <xdr:colOff>0</xdr:colOff>
                    <xdr:row>7</xdr:row>
                    <xdr:rowOff>28575</xdr:rowOff>
                  </from>
                  <to>
                    <xdr:col>46</xdr:col>
                    <xdr:colOff>0</xdr:colOff>
                    <xdr:row>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7"/>
  <dimension ref="A1:K9"/>
  <sheetViews>
    <sheetView workbookViewId="0">
      <pane ySplit="4" topLeftCell="A5" activePane="bottomLeft" state="frozen"/>
      <selection activeCell="C5" sqref="C5:E5"/>
      <selection pane="bottomLeft" activeCell="D29" sqref="D29"/>
    </sheetView>
  </sheetViews>
  <sheetFormatPr defaultRowHeight="12.75" x14ac:dyDescent="0.2"/>
  <cols>
    <col min="1" max="1" width="6.85546875" style="1" bestFit="1" customWidth="1"/>
    <col min="2" max="2" width="10" style="1" customWidth="1"/>
    <col min="3" max="3" width="28.140625" style="1" customWidth="1"/>
    <col min="4" max="4" width="26.7109375" style="1" customWidth="1"/>
    <col min="5" max="5" width="7.85546875" style="1" bestFit="1" customWidth="1"/>
    <col min="6" max="6" width="4.140625" style="1" bestFit="1" customWidth="1"/>
    <col min="7" max="7" width="23.28515625" style="1" customWidth="1"/>
    <col min="8" max="8" width="8.5703125" style="1" customWidth="1"/>
    <col min="9" max="9" width="7.85546875" style="19" customWidth="1"/>
    <col min="10" max="10" width="7.5703125" style="1" customWidth="1"/>
    <col min="11" max="11" width="13.42578125" style="1" customWidth="1"/>
  </cols>
  <sheetData>
    <row r="1" spans="1:11" x14ac:dyDescent="0.2">
      <c r="A1" s="111" t="s">
        <v>43</v>
      </c>
      <c r="B1" s="112"/>
      <c r="C1" s="112"/>
      <c r="D1" s="112"/>
      <c r="E1" s="112"/>
      <c r="F1" s="112"/>
      <c r="G1" s="113"/>
      <c r="H1" s="114"/>
      <c r="I1" s="115"/>
      <c r="J1" s="20"/>
      <c r="K1" s="20"/>
    </row>
    <row r="2" spans="1:11" hidden="1" x14ac:dyDescent="0.2">
      <c r="A2" s="12"/>
      <c r="B2" s="12"/>
      <c r="C2" s="12"/>
      <c r="D2" s="12"/>
      <c r="E2" s="12"/>
      <c r="F2" s="12"/>
      <c r="G2" s="6" t="b">
        <v>0</v>
      </c>
      <c r="H2" s="6" t="b">
        <v>0</v>
      </c>
      <c r="I2" s="17"/>
      <c r="J2" s="12"/>
      <c r="K2" s="12"/>
    </row>
    <row r="3" spans="1:11" ht="25.5" customHeight="1" x14ac:dyDescent="0.2">
      <c r="A3" s="7" t="s">
        <v>9</v>
      </c>
      <c r="B3" s="169" t="str">
        <f>Instellingen!B3</f>
        <v>Selectie Subtop</v>
      </c>
      <c r="C3" s="170"/>
      <c r="D3" s="21"/>
      <c r="E3" s="171" t="s">
        <v>47</v>
      </c>
      <c r="F3" s="171"/>
      <c r="G3" s="14"/>
      <c r="H3" s="172" t="s">
        <v>48</v>
      </c>
      <c r="I3" s="173"/>
      <c r="J3" s="22">
        <v>20</v>
      </c>
      <c r="K3" s="16"/>
    </row>
    <row r="4" spans="1:11" ht="25.5" x14ac:dyDescent="0.2">
      <c r="A4" s="3" t="s">
        <v>21</v>
      </c>
      <c r="B4" s="3" t="s">
        <v>7</v>
      </c>
      <c r="C4" s="3" t="s">
        <v>0</v>
      </c>
      <c r="D4" s="3" t="s">
        <v>1</v>
      </c>
      <c r="E4" s="3" t="s">
        <v>22</v>
      </c>
      <c r="F4" s="3" t="s">
        <v>24</v>
      </c>
      <c r="G4" s="3" t="s">
        <v>25</v>
      </c>
      <c r="H4" s="15" t="s">
        <v>44</v>
      </c>
      <c r="I4" s="18" t="s">
        <v>45</v>
      </c>
      <c r="J4" s="8" t="s">
        <v>46</v>
      </c>
      <c r="K4" s="3" t="s">
        <v>26</v>
      </c>
    </row>
    <row r="7" spans="1:11" x14ac:dyDescent="0.2">
      <c r="C7" s="1" t="s">
        <v>114</v>
      </c>
    </row>
    <row r="9" spans="1:11" x14ac:dyDescent="0.2">
      <c r="C9" s="1" t="s">
        <v>116</v>
      </c>
    </row>
  </sheetData>
  <sheetProtection sheet="1" objects="1" scenarios="1"/>
  <mergeCells count="5">
    <mergeCell ref="B3:C3"/>
    <mergeCell ref="E3:F3"/>
    <mergeCell ref="H3:I3"/>
    <mergeCell ref="A1:G1"/>
    <mergeCell ref="H1:I1"/>
  </mergeCells>
  <phoneticPr fontId="0" type="noConversion"/>
  <dataValidations count="1">
    <dataValidation type="whole" operator="lessThan" allowBlank="1" showInputMessage="1" showErrorMessage="1" sqref="J3">
      <formula1>99</formula1>
    </dataValidation>
  </dataValidations>
  <printOptions gridLines="1"/>
  <pageMargins left="0.19685039370078741" right="0.19685039370078741" top="0.98425196850393704" bottom="0.98425196850393704" header="0.51181102362204722" footer="0.51181102362204722"/>
  <pageSetup paperSize="9" scale="95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5537" r:id="rId4" name="Button 1">
              <controlPr defaultSize="0" print="0" autoFill="0" autoPict="0" macro="[0]!Kampioenen">
                <anchor moveWithCells="1" sizeWithCells="1">
                  <from>
                    <xdr:col>3</xdr:col>
                    <xdr:colOff>9525</xdr:colOff>
                    <xdr:row>1</xdr:row>
                    <xdr:rowOff>0</xdr:rowOff>
                  </from>
                  <to>
                    <xdr:col>3</xdr:col>
                    <xdr:colOff>1771650</xdr:colOff>
                    <xdr:row>2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538" r:id="rId5" name="Check Box 2">
              <controlPr defaultSize="0" autoFill="0" autoLine="0" autoPict="0">
                <anchor moveWithCells="1">
                  <from>
                    <xdr:col>6</xdr:col>
                    <xdr:colOff>9525</xdr:colOff>
                    <xdr:row>2</xdr:row>
                    <xdr:rowOff>9525</xdr:rowOff>
                  </from>
                  <to>
                    <xdr:col>6</xdr:col>
                    <xdr:colOff>847725</xdr:colOff>
                    <xdr:row>2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540" r:id="rId6" name="Check Box 4">
              <controlPr defaultSize="0" autoFill="0" autoLine="0" autoPict="0">
                <anchor moveWithCells="1">
                  <from>
                    <xdr:col>6</xdr:col>
                    <xdr:colOff>847725</xdr:colOff>
                    <xdr:row>2</xdr:row>
                    <xdr:rowOff>9525</xdr:rowOff>
                  </from>
                  <to>
                    <xdr:col>6</xdr:col>
                    <xdr:colOff>1543050</xdr:colOff>
                    <xdr:row>2</xdr:row>
                    <xdr:rowOff>314325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40"/>
  <dimension ref="A1:N8"/>
  <sheetViews>
    <sheetView workbookViewId="0">
      <pane ySplit="8" topLeftCell="A9" activePane="bottomLeft" state="frozen"/>
      <selection activeCell="C5" sqref="C5:E5"/>
      <selection pane="bottomLeft" activeCell="G24" sqref="G24:H25"/>
    </sheetView>
  </sheetViews>
  <sheetFormatPr defaultRowHeight="12.75" x14ac:dyDescent="0.2"/>
  <cols>
    <col min="1" max="1" width="5.7109375" style="6" customWidth="1"/>
    <col min="2" max="2" width="10.7109375" style="6" customWidth="1"/>
    <col min="3" max="3" width="27.7109375" style="6" customWidth="1"/>
    <col min="4" max="4" width="25.7109375" style="6" customWidth="1"/>
    <col min="5" max="5" width="28.7109375" style="6" customWidth="1"/>
    <col min="6" max="6" width="3.7109375" style="6" customWidth="1"/>
    <col min="7" max="7" width="32.85546875" style="6" customWidth="1"/>
    <col min="8" max="8" width="4.7109375" style="6" customWidth="1"/>
    <col min="9" max="9" width="21.7109375" style="6" customWidth="1"/>
    <col min="10" max="14" width="4.7109375" style="6" customWidth="1"/>
    <col min="15" max="15" width="4" customWidth="1"/>
  </cols>
  <sheetData>
    <row r="1" spans="1:14" s="39" customFormat="1" x14ac:dyDescent="0.2">
      <c r="A1" s="111" t="s">
        <v>90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45"/>
      <c r="N1" s="49"/>
    </row>
    <row r="2" spans="1:14" s="39" customFormat="1" ht="12.75" hidden="1" customHeight="1" x14ac:dyDescent="0.2">
      <c r="A2" s="55"/>
      <c r="B2" s="56"/>
      <c r="C2" s="56">
        <v>48</v>
      </c>
      <c r="D2" s="10">
        <f>FLOOR((C2+3)/4,1)</f>
        <v>12</v>
      </c>
      <c r="E2" s="56"/>
      <c r="F2" s="56"/>
      <c r="G2" s="56"/>
      <c r="H2" s="56">
        <v>192</v>
      </c>
      <c r="I2" s="50">
        <v>190</v>
      </c>
      <c r="J2" s="50">
        <f>H2+I2</f>
        <v>382</v>
      </c>
      <c r="K2" s="50"/>
      <c r="L2" s="50"/>
      <c r="M2" s="50"/>
      <c r="N2" s="51"/>
    </row>
    <row r="3" spans="1:14" s="39" customFormat="1" x14ac:dyDescent="0.2">
      <c r="A3" s="43" t="s">
        <v>9</v>
      </c>
      <c r="B3" s="44"/>
      <c r="C3" s="116" t="str">
        <f>Instellingen!B3</f>
        <v>Selectie Subtop</v>
      </c>
      <c r="D3" s="118"/>
      <c r="E3" s="114" t="s">
        <v>87</v>
      </c>
      <c r="F3" s="119"/>
      <c r="G3" s="115"/>
      <c r="H3" s="120">
        <v>3</v>
      </c>
      <c r="I3" s="121"/>
      <c r="J3" s="121"/>
      <c r="K3" s="121"/>
      <c r="L3" s="121"/>
      <c r="M3" s="121"/>
      <c r="N3" s="122"/>
    </row>
    <row r="4" spans="1:14" s="39" customFormat="1" hidden="1" x14ac:dyDescent="0.2">
      <c r="A4" s="41"/>
      <c r="B4" s="42"/>
      <c r="C4" s="46"/>
      <c r="D4" s="47"/>
      <c r="E4" s="47"/>
      <c r="F4" s="48"/>
      <c r="G4" s="58"/>
      <c r="H4" s="59"/>
      <c r="I4" s="59"/>
      <c r="J4" s="59"/>
      <c r="K4" s="59"/>
      <c r="L4" s="59"/>
      <c r="M4" s="64"/>
      <c r="N4" s="57"/>
    </row>
    <row r="5" spans="1:14" s="39" customFormat="1" hidden="1" x14ac:dyDescent="0.2">
      <c r="A5" s="60"/>
      <c r="B5" s="61"/>
      <c r="C5" s="52"/>
      <c r="D5" s="53"/>
      <c r="E5" s="53"/>
      <c r="F5" s="54"/>
      <c r="G5" s="60"/>
      <c r="H5" s="62"/>
      <c r="I5" s="62"/>
      <c r="J5" s="62"/>
      <c r="K5" s="62"/>
      <c r="L5" s="62"/>
      <c r="M5" s="64"/>
      <c r="N5" s="57"/>
    </row>
    <row r="6" spans="1:14" s="39" customFormat="1" ht="12.75" customHeight="1" x14ac:dyDescent="0.2">
      <c r="A6" s="174" t="s">
        <v>111</v>
      </c>
      <c r="B6" s="175"/>
      <c r="C6" s="175"/>
      <c r="D6" s="175"/>
      <c r="E6" s="175"/>
      <c r="F6" s="175"/>
      <c r="G6" s="175"/>
      <c r="H6" s="175"/>
      <c r="I6" s="175"/>
      <c r="J6" s="175"/>
      <c r="K6" s="175"/>
      <c r="L6" s="175"/>
      <c r="M6" s="175"/>
      <c r="N6" s="176"/>
    </row>
    <row r="7" spans="1:14" s="39" customFormat="1" ht="12.75" customHeight="1" x14ac:dyDescent="0.2">
      <c r="A7" s="177"/>
      <c r="B7" s="178"/>
      <c r="C7" s="178"/>
      <c r="D7" s="178"/>
      <c r="E7" s="178"/>
      <c r="F7" s="178"/>
      <c r="G7" s="178"/>
      <c r="H7" s="178"/>
      <c r="I7" s="178"/>
      <c r="J7" s="178"/>
      <c r="K7" s="178"/>
      <c r="L7" s="178"/>
      <c r="M7" s="178"/>
      <c r="N7" s="179"/>
    </row>
    <row r="8" spans="1:14" ht="25.5" customHeight="1" x14ac:dyDescent="0.2">
      <c r="A8" s="2" t="s">
        <v>19</v>
      </c>
      <c r="B8" s="2" t="s">
        <v>7</v>
      </c>
      <c r="C8" s="2" t="s">
        <v>0</v>
      </c>
      <c r="D8" s="2" t="s">
        <v>1</v>
      </c>
      <c r="E8" s="2" t="s">
        <v>89</v>
      </c>
      <c r="F8" s="2" t="s">
        <v>2</v>
      </c>
      <c r="G8" s="2" t="s">
        <v>3</v>
      </c>
      <c r="H8" s="8" t="s">
        <v>37</v>
      </c>
      <c r="I8" s="8" t="s">
        <v>35</v>
      </c>
      <c r="J8" s="8" t="s">
        <v>36</v>
      </c>
      <c r="K8" s="8" t="s">
        <v>72</v>
      </c>
      <c r="L8" s="8" t="s">
        <v>73</v>
      </c>
      <c r="M8" s="2" t="s">
        <v>88</v>
      </c>
      <c r="N8" s="63" t="s">
        <v>6</v>
      </c>
    </row>
  </sheetData>
  <mergeCells count="5">
    <mergeCell ref="A1:L1"/>
    <mergeCell ref="A6:N7"/>
    <mergeCell ref="H3:N3"/>
    <mergeCell ref="C3:D3"/>
    <mergeCell ref="E3:G3"/>
  </mergeCells>
  <phoneticPr fontId="0" type="noConversion"/>
  <dataValidations count="2">
    <dataValidation operator="lessThan" allowBlank="1" showInputMessage="1" showErrorMessage="1" error="De waarde is maximaal 500" sqref="H8:I8"/>
    <dataValidation type="whole" allowBlank="1" showInputMessage="1" showErrorMessage="1" error="Het minimum is 1 en het maximum is 6" prompt="Hier wordt bedoeld van welke wedstrijd of proef de winnaars moeten worden opgebouwd voor onder andere de prijsuitreiking." sqref="H3:N3">
      <formula1>1</formula1>
      <formula2>6</formula2>
    </dataValidation>
  </dataValidations>
  <printOptions gridLines="1"/>
  <pageMargins left="0.19685039370078741" right="0" top="0.98425196850393704" bottom="0.98425196850393704" header="0.51181102362204722" footer="0.51181102362204722"/>
  <pageSetup paperSize="9" scale="95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30049" r:id="rId4" name="Button 1">
              <controlPr defaultSize="0" print="0" autoFill="0" autoPict="0" macro="[0]!Winnaars">
                <anchor moveWithCells="1" sizeWithCells="1">
                  <from>
                    <xdr:col>0</xdr:col>
                    <xdr:colOff>19050</xdr:colOff>
                    <xdr:row>3</xdr:row>
                    <xdr:rowOff>0</xdr:rowOff>
                  </from>
                  <to>
                    <xdr:col>2</xdr:col>
                    <xdr:colOff>1114425</xdr:colOff>
                    <xdr:row>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061" r:id="rId5" name="Button 13">
              <controlPr defaultSize="0" print="0" autoFill="0" autoPict="0" macro="[0]!Sort_Plaatsing">
                <anchor moveWithCells="1" sizeWithCells="1">
                  <from>
                    <xdr:col>0</xdr:col>
                    <xdr:colOff>0</xdr:colOff>
                    <xdr:row>7</xdr:row>
                    <xdr:rowOff>28575</xdr:rowOff>
                  </from>
                  <to>
                    <xdr:col>2</xdr:col>
                    <xdr:colOff>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073" r:id="rId6" name="Button 25">
              <controlPr defaultSize="0" print="0" autoFill="0" autoPict="0" macro="[0]!Importeren_Gegevens">
                <anchor moveWithCells="1" sizeWithCells="1">
                  <from>
                    <xdr:col>3</xdr:col>
                    <xdr:colOff>809625</xdr:colOff>
                    <xdr:row>5</xdr:row>
                    <xdr:rowOff>19050</xdr:rowOff>
                  </from>
                  <to>
                    <xdr:col>6</xdr:col>
                    <xdr:colOff>209550</xdr:colOff>
                    <xdr:row>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074" r:id="rId7" name="Button 26">
              <controlPr defaultSize="0" print="0" autoFill="0" autoPict="0" macro="[0]!Import_Verwerken">
                <anchor moveWithCells="1" sizeWithCells="1">
                  <from>
                    <xdr:col>6</xdr:col>
                    <xdr:colOff>238125</xdr:colOff>
                    <xdr:row>5</xdr:row>
                    <xdr:rowOff>9525</xdr:rowOff>
                  </from>
                  <to>
                    <xdr:col>10</xdr:col>
                    <xdr:colOff>85725</xdr:colOff>
                    <xdr:row>6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075" r:id="rId8" name="Button 27">
              <controlPr defaultSize="0" print="0" autoFill="0" autoPict="0" macro="[0]!Dubbele_Combinaties">
                <anchor moveWithCells="1" sizeWithCells="1">
                  <from>
                    <xdr:col>2</xdr:col>
                    <xdr:colOff>1143000</xdr:colOff>
                    <xdr:row>5</xdr:row>
                    <xdr:rowOff>9525</xdr:rowOff>
                  </from>
                  <to>
                    <xdr:col>3</xdr:col>
                    <xdr:colOff>771525</xdr:colOff>
                    <xdr:row>6</xdr:row>
                    <xdr:rowOff>133350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8">
    <pageSetUpPr fitToPage="1"/>
  </sheetPr>
  <dimension ref="A1:C41"/>
  <sheetViews>
    <sheetView zoomScale="90" workbookViewId="0">
      <pane ySplit="2" topLeftCell="A17" activePane="bottomLeft" state="frozen"/>
      <selection activeCell="C5" sqref="C5:E5"/>
      <selection pane="bottomLeft" activeCell="C42" sqref="C42"/>
    </sheetView>
  </sheetViews>
  <sheetFormatPr defaultRowHeight="12.75" x14ac:dyDescent="0.2"/>
  <cols>
    <col min="1" max="1" width="39.140625" style="4" bestFit="1" customWidth="1"/>
    <col min="2" max="2" width="37.140625" style="1" customWidth="1"/>
    <col min="3" max="3" width="46.5703125" bestFit="1" customWidth="1"/>
  </cols>
  <sheetData>
    <row r="1" spans="1:3" x14ac:dyDescent="0.2">
      <c r="A1" s="29"/>
      <c r="B1" s="24" t="s">
        <v>64</v>
      </c>
      <c r="C1" s="24" t="s">
        <v>26</v>
      </c>
    </row>
    <row r="2" spans="1:3" x14ac:dyDescent="0.2">
      <c r="A2" s="25" t="s">
        <v>53</v>
      </c>
      <c r="B2" s="3"/>
      <c r="C2" s="3"/>
    </row>
    <row r="3" spans="1:3" s="31" customFormat="1" x14ac:dyDescent="0.2">
      <c r="A3" s="32" t="s">
        <v>67</v>
      </c>
      <c r="B3" s="104" t="s">
        <v>110</v>
      </c>
      <c r="C3" s="30"/>
    </row>
    <row r="4" spans="1:3" x14ac:dyDescent="0.2">
      <c r="A4" s="26" t="s">
        <v>54</v>
      </c>
      <c r="B4" s="27">
        <v>1</v>
      </c>
      <c r="C4" s="28" t="s">
        <v>52</v>
      </c>
    </row>
    <row r="5" spans="1:3" x14ac:dyDescent="0.2">
      <c r="A5" s="26" t="s">
        <v>12</v>
      </c>
      <c r="B5" s="27">
        <v>99</v>
      </c>
      <c r="C5" s="28"/>
    </row>
    <row r="6" spans="1:3" x14ac:dyDescent="0.2">
      <c r="A6" s="26" t="s">
        <v>55</v>
      </c>
      <c r="B6" s="27">
        <v>3</v>
      </c>
      <c r="C6" s="28"/>
    </row>
    <row r="7" spans="1:3" x14ac:dyDescent="0.2">
      <c r="A7" s="26" t="s">
        <v>71</v>
      </c>
      <c r="B7" s="27">
        <v>1</v>
      </c>
      <c r="C7" s="28"/>
    </row>
    <row r="8" spans="1:3" x14ac:dyDescent="0.2">
      <c r="A8" s="30" t="s">
        <v>41</v>
      </c>
      <c r="B8" s="27">
        <v>2</v>
      </c>
      <c r="C8" s="28"/>
    </row>
    <row r="9" spans="1:3" x14ac:dyDescent="0.2">
      <c r="A9" s="30" t="s">
        <v>74</v>
      </c>
      <c r="B9" s="27">
        <v>1</v>
      </c>
      <c r="C9" s="28" t="s">
        <v>75</v>
      </c>
    </row>
    <row r="10" spans="1:3" x14ac:dyDescent="0.2">
      <c r="A10" s="87" t="s">
        <v>91</v>
      </c>
      <c r="B10" s="27">
        <v>90</v>
      </c>
      <c r="C10" s="28" t="s">
        <v>92</v>
      </c>
    </row>
    <row r="11" spans="1:3" hidden="1" x14ac:dyDescent="0.2">
      <c r="A11" s="88" t="s">
        <v>100</v>
      </c>
      <c r="B11" s="27"/>
      <c r="C11" s="28" t="s">
        <v>101</v>
      </c>
    </row>
    <row r="12" spans="1:3" hidden="1" x14ac:dyDescent="0.2">
      <c r="A12" s="30" t="s">
        <v>93</v>
      </c>
      <c r="B12" s="27"/>
      <c r="C12" s="28" t="s">
        <v>102</v>
      </c>
    </row>
    <row r="13" spans="1:3" x14ac:dyDescent="0.2">
      <c r="A13" s="30" t="s">
        <v>98</v>
      </c>
      <c r="B13" s="27"/>
      <c r="C13" s="86" t="s">
        <v>99</v>
      </c>
    </row>
    <row r="14" spans="1:3" hidden="1" x14ac:dyDescent="0.2">
      <c r="A14" s="30" t="s">
        <v>106</v>
      </c>
      <c r="B14" s="27" t="s">
        <v>108</v>
      </c>
      <c r="C14" s="28"/>
    </row>
    <row r="15" spans="1:3" hidden="1" x14ac:dyDescent="0.2">
      <c r="A15" s="30" t="s">
        <v>104</v>
      </c>
      <c r="B15" s="27" t="s">
        <v>108</v>
      </c>
      <c r="C15" s="28"/>
    </row>
    <row r="16" spans="1:3" hidden="1" x14ac:dyDescent="0.2">
      <c r="A16" s="30"/>
      <c r="B16" s="26"/>
      <c r="C16" s="28"/>
    </row>
    <row r="17" spans="1:3" x14ac:dyDescent="0.2">
      <c r="A17" s="30" t="s">
        <v>107</v>
      </c>
      <c r="B17" s="27" t="s">
        <v>108</v>
      </c>
      <c r="C17" s="28"/>
    </row>
    <row r="18" spans="1:3" x14ac:dyDescent="0.2">
      <c r="A18" s="30" t="s">
        <v>105</v>
      </c>
      <c r="B18" s="27" t="s">
        <v>108</v>
      </c>
      <c r="C18" s="28"/>
    </row>
    <row r="19" spans="1:3" x14ac:dyDescent="0.2">
      <c r="B19" s="4"/>
    </row>
    <row r="20" spans="1:3" hidden="1" x14ac:dyDescent="0.2">
      <c r="B20" s="4"/>
    </row>
    <row r="21" spans="1:3" hidden="1" x14ac:dyDescent="0.2">
      <c r="B21" s="4"/>
    </row>
    <row r="22" spans="1:3" hidden="1" x14ac:dyDescent="0.2">
      <c r="B22" s="4"/>
    </row>
    <row r="23" spans="1:3" ht="38.25" x14ac:dyDescent="0.2">
      <c r="A23" s="24" t="s">
        <v>94</v>
      </c>
      <c r="B23" s="3"/>
      <c r="C23" s="8" t="s">
        <v>62</v>
      </c>
    </row>
    <row r="24" spans="1:3" hidden="1" x14ac:dyDescent="0.2">
      <c r="A24" s="26" t="s">
        <v>56</v>
      </c>
      <c r="B24" s="26">
        <v>1</v>
      </c>
      <c r="C24" s="28" t="s">
        <v>63</v>
      </c>
    </row>
    <row r="25" spans="1:3" x14ac:dyDescent="0.2">
      <c r="A25" s="26" t="s">
        <v>76</v>
      </c>
      <c r="B25" s="27">
        <v>2</v>
      </c>
      <c r="C25" s="28"/>
    </row>
    <row r="26" spans="1:3" x14ac:dyDescent="0.2">
      <c r="A26" s="26" t="s">
        <v>77</v>
      </c>
      <c r="B26" s="27">
        <v>3</v>
      </c>
      <c r="C26" s="28"/>
    </row>
    <row r="27" spans="1:3" x14ac:dyDescent="0.2">
      <c r="A27" s="26" t="s">
        <v>57</v>
      </c>
      <c r="B27" s="27">
        <v>4</v>
      </c>
      <c r="C27" s="28"/>
    </row>
    <row r="28" spans="1:3" x14ac:dyDescent="0.2">
      <c r="A28" s="26" t="s">
        <v>58</v>
      </c>
      <c r="B28" s="27">
        <v>5</v>
      </c>
      <c r="C28" s="28"/>
    </row>
    <row r="29" spans="1:3" x14ac:dyDescent="0.2">
      <c r="A29" s="26" t="s">
        <v>59</v>
      </c>
      <c r="B29" s="27">
        <v>6</v>
      </c>
      <c r="C29" s="28"/>
    </row>
    <row r="30" spans="1:3" x14ac:dyDescent="0.2">
      <c r="A30" s="26" t="s">
        <v>60</v>
      </c>
      <c r="B30" s="27">
        <v>7</v>
      </c>
      <c r="C30" s="28"/>
    </row>
    <row r="31" spans="1:3" x14ac:dyDescent="0.2">
      <c r="A31" s="26" t="s">
        <v>61</v>
      </c>
      <c r="B31" s="27"/>
      <c r="C31" s="28"/>
    </row>
    <row r="32" spans="1:3" x14ac:dyDescent="0.2">
      <c r="A32" s="26" t="s">
        <v>65</v>
      </c>
      <c r="B32" s="27"/>
      <c r="C32" s="28"/>
    </row>
    <row r="33" spans="1:3" x14ac:dyDescent="0.2">
      <c r="A33" s="26" t="s">
        <v>66</v>
      </c>
      <c r="B33" s="27"/>
      <c r="C33" s="28"/>
    </row>
    <row r="34" spans="1:3" x14ac:dyDescent="0.2">
      <c r="B34" s="4"/>
      <c r="C34" s="4"/>
    </row>
    <row r="35" spans="1:3" x14ac:dyDescent="0.2">
      <c r="A35" s="24" t="s">
        <v>78</v>
      </c>
      <c r="B35" s="24" t="s">
        <v>79</v>
      </c>
      <c r="C35" s="24" t="s">
        <v>80</v>
      </c>
    </row>
    <row r="36" spans="1:3" x14ac:dyDescent="0.2">
      <c r="A36" s="26" t="s">
        <v>81</v>
      </c>
      <c r="B36" s="90" t="s">
        <v>120</v>
      </c>
      <c r="C36" s="105" t="s">
        <v>121</v>
      </c>
    </row>
    <row r="37" spans="1:3" x14ac:dyDescent="0.2">
      <c r="A37" s="26" t="s">
        <v>82</v>
      </c>
      <c r="B37" s="90" t="s">
        <v>122</v>
      </c>
      <c r="C37" s="105" t="s">
        <v>123</v>
      </c>
    </row>
    <row r="38" spans="1:3" x14ac:dyDescent="0.2">
      <c r="A38" s="30" t="s">
        <v>83</v>
      </c>
      <c r="B38" s="90" t="s">
        <v>124</v>
      </c>
      <c r="C38" s="105" t="s">
        <v>125</v>
      </c>
    </row>
    <row r="39" spans="1:3" x14ac:dyDescent="0.2">
      <c r="A39" s="30" t="s">
        <v>84</v>
      </c>
      <c r="B39" s="90" t="s">
        <v>96</v>
      </c>
      <c r="C39" s="40" t="s">
        <v>96</v>
      </c>
    </row>
    <row r="40" spans="1:3" x14ac:dyDescent="0.2">
      <c r="A40" s="30" t="s">
        <v>85</v>
      </c>
      <c r="B40" s="90" t="s">
        <v>96</v>
      </c>
      <c r="C40" s="40" t="s">
        <v>96</v>
      </c>
    </row>
    <row r="41" spans="1:3" x14ac:dyDescent="0.2">
      <c r="A41" s="30" t="s">
        <v>86</v>
      </c>
      <c r="B41" s="90" t="s">
        <v>96</v>
      </c>
      <c r="C41" s="40" t="s">
        <v>96</v>
      </c>
    </row>
  </sheetData>
  <sheetProtection password="C736" sheet="1" objects="1" scenarios="1"/>
  <phoneticPr fontId="0" type="noConversion"/>
  <dataValidations count="13">
    <dataValidation type="whole" allowBlank="1" showInputMessage="1" showErrorMessage="1" sqref="B16">
      <formula1>1</formula1>
      <formula2>2</formula2>
    </dataValidation>
    <dataValidation type="whole" showInputMessage="1" showErrorMessage="1" error="Er moet een waarde ingevoerd worden." sqref="B6">
      <formula1>2</formula1>
      <formula2>6</formula2>
    </dataValidation>
    <dataValidation type="whole" allowBlank="1" showInputMessage="1" showErrorMessage="1" sqref="B19:B21">
      <formula1>2</formula1>
      <formula2>3</formula2>
    </dataValidation>
    <dataValidation type="whole" showInputMessage="1" showErrorMessage="1" error="Er moet een waarde ingevoerd worden." sqref="B5">
      <formula1>1</formula1>
      <formula2>999</formula2>
    </dataValidation>
    <dataValidation type="whole" showInputMessage="1" showErrorMessage="1" error="Er moet een waarde ingevoerd worden." sqref="B8 B4">
      <formula1>1</formula1>
      <formula2>2</formula2>
    </dataValidation>
    <dataValidation type="whole" showInputMessage="1" showErrorMessage="1" error="De waarde kan zijn 0 of 1." sqref="B7">
      <formula1>0</formula1>
      <formula2>2</formula2>
    </dataValidation>
    <dataValidation type="textLength" showInputMessage="1" showErrorMessage="1" error="Er moet een tekst worden ingevoerd." sqref="B3">
      <formula1>1</formula1>
      <formula2>60</formula2>
    </dataValidation>
    <dataValidation type="whole" allowBlank="1" showInputMessage="1" showErrorMessage="1" sqref="B9">
      <formula1>0</formula1>
      <formula2>1</formula2>
    </dataValidation>
    <dataValidation type="whole" allowBlank="1" showInputMessage="1" showErrorMessage="1" error="De minimale waarde is 2 de maximale is 10" sqref="B25:B33">
      <formula1>2</formula1>
      <formula2>10</formula2>
    </dataValidation>
    <dataValidation type="whole" allowBlank="1" showInputMessage="1" showErrorMessage="1" error="Er moet een waarde ingevoerd worden van 1 t/m 999 of blanko." sqref="B10 B12">
      <formula1>1</formula1>
      <formula2>999</formula2>
    </dataValidation>
    <dataValidation type="list" allowBlank="1" showInputMessage="1" showErrorMessage="1" sqref="B13">
      <formula1>"Aanmelden,Afmelden"</formula1>
    </dataValidation>
    <dataValidation type="whole" allowBlank="1" showInputMessage="1" showErrorMessage="1" error="Er moet een waarde ingevoerd worden van 2 t/m 6 of blanko." prompt="Indien hier een aantal wordt ingevoerd dan worden bij een lager aantal starts per combinatie de plaatsingspunten gezet op het aantal wat vermeld staat bij Plaatsingspunten te weinig starts." sqref="B11">
      <formula1>2</formula1>
      <formula2>5</formula2>
    </dataValidation>
    <dataValidation type="list" allowBlank="1" showInputMessage="1" showErrorMessage="1" sqref="B17:B18 B14:B15">
      <formula1>"Ja,Nee"</formula1>
    </dataValidation>
  </dataValidations>
  <printOptions headings="1" gridLines="1"/>
  <pageMargins left="0.39370078740157483" right="0.39370078740157483" top="0.98425196850393704" bottom="0.98425196850393704" header="0.51181102362204722" footer="0.51181102362204722"/>
  <pageSetup paperSize="9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30402" r:id="rId4" name="Button 2">
              <controlPr defaultSize="0" print="0" autoFill="0" autoPict="0" macro="[0]!verbergen_Tab">
                <anchor moveWithCells="1" sizeWithCells="1">
                  <from>
                    <xdr:col>2</xdr:col>
                    <xdr:colOff>228600</xdr:colOff>
                    <xdr:row>13</xdr:row>
                    <xdr:rowOff>0</xdr:rowOff>
                  </from>
                  <to>
                    <xdr:col>2</xdr:col>
                    <xdr:colOff>3028950</xdr:colOff>
                    <xdr:row>17</xdr:row>
                    <xdr:rowOff>95250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1">
    <pageSetUpPr fitToPage="1"/>
  </sheetPr>
  <dimension ref="A1:H8"/>
  <sheetViews>
    <sheetView workbookViewId="0">
      <pane ySplit="4" topLeftCell="A5" activePane="bottomLeft" state="frozen"/>
      <selection activeCell="C5" sqref="C5:E5"/>
      <selection pane="bottomLeft" activeCell="D10" sqref="D10"/>
    </sheetView>
  </sheetViews>
  <sheetFormatPr defaultRowHeight="12.75" x14ac:dyDescent="0.2"/>
  <cols>
    <col min="1" max="1" width="8" style="1" customWidth="1"/>
    <col min="2" max="2" width="10" style="1" customWidth="1"/>
    <col min="3" max="3" width="28.140625" style="1" customWidth="1"/>
    <col min="4" max="4" width="31.28515625" style="1" customWidth="1"/>
    <col min="5" max="5" width="6.7109375" style="1" bestFit="1" customWidth="1"/>
    <col min="6" max="6" width="4.140625" style="1" bestFit="1" customWidth="1"/>
    <col min="7" max="7" width="23.28515625" style="1" customWidth="1"/>
    <col min="8" max="8" width="30.42578125" style="1" customWidth="1"/>
  </cols>
  <sheetData>
    <row r="1" spans="1:8" x14ac:dyDescent="0.2">
      <c r="A1" s="182" t="s">
        <v>20</v>
      </c>
      <c r="B1" s="183"/>
      <c r="C1" s="183"/>
      <c r="D1" s="183"/>
      <c r="E1" s="183"/>
      <c r="F1" s="183"/>
      <c r="G1" s="183"/>
      <c r="H1" s="184"/>
    </row>
    <row r="2" spans="1:8" hidden="1" x14ac:dyDescent="0.2">
      <c r="A2" s="6"/>
      <c r="B2" s="6"/>
      <c r="C2" s="6"/>
      <c r="D2" s="6"/>
      <c r="E2" s="6"/>
      <c r="F2" s="6"/>
      <c r="G2" s="6"/>
      <c r="H2" s="6"/>
    </row>
    <row r="3" spans="1:8" ht="25.5" customHeight="1" x14ac:dyDescent="0.2">
      <c r="A3" s="7" t="s">
        <v>9</v>
      </c>
      <c r="B3" s="180" t="str">
        <f>Instellingen!B3</f>
        <v>Selectie Subtop</v>
      </c>
      <c r="C3" s="181"/>
      <c r="D3" s="181"/>
      <c r="E3" s="103" t="s">
        <v>33</v>
      </c>
      <c r="F3" s="103"/>
      <c r="G3" s="103"/>
      <c r="H3" s="103"/>
    </row>
    <row r="4" spans="1:8" x14ac:dyDescent="0.2">
      <c r="A4" s="3" t="s">
        <v>21</v>
      </c>
      <c r="B4" s="3" t="s">
        <v>7</v>
      </c>
      <c r="C4" s="3" t="s">
        <v>0</v>
      </c>
      <c r="D4" s="3" t="s">
        <v>1</v>
      </c>
      <c r="E4" s="3" t="s">
        <v>22</v>
      </c>
      <c r="F4" s="3" t="s">
        <v>24</v>
      </c>
      <c r="G4" s="3" t="s">
        <v>25</v>
      </c>
      <c r="H4" s="3" t="s">
        <v>26</v>
      </c>
    </row>
    <row r="6" spans="1:8" x14ac:dyDescent="0.2">
      <c r="C6" s="1" t="s">
        <v>114</v>
      </c>
      <c r="D6" s="1" t="s">
        <v>932</v>
      </c>
    </row>
    <row r="8" spans="1:8" x14ac:dyDescent="0.2">
      <c r="C8" s="1" t="s">
        <v>116</v>
      </c>
      <c r="D8" s="1" t="s">
        <v>933</v>
      </c>
    </row>
  </sheetData>
  <sheetProtection sheet="1" objects="1" scenarios="1"/>
  <mergeCells count="2">
    <mergeCell ref="B3:D3"/>
    <mergeCell ref="A1:H1"/>
  </mergeCells>
  <phoneticPr fontId="0" type="noConversion"/>
  <printOptions gridLines="1"/>
  <pageMargins left="0.19685039370078741" right="0.19685039370078741" top="0.98425196850393704" bottom="0.98425196850393704" header="0.51181102362204722" footer="0.51181102362204722"/>
  <pageSetup paperSize="9" fitToHeight="10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Button 1">
              <controlPr defaultSize="0" print="0" autoFill="0" autoPict="0" macro="[0]!Afvaardiging">
                <anchor moveWithCells="1" sizeWithCells="1">
                  <from>
                    <xdr:col>4</xdr:col>
                    <xdr:colOff>9525</xdr:colOff>
                    <xdr:row>2</xdr:row>
                    <xdr:rowOff>9525</xdr:rowOff>
                  </from>
                  <to>
                    <xdr:col>7</xdr:col>
                    <xdr:colOff>9525</xdr:colOff>
                    <xdr:row>3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"/>
  <dimension ref="A1:B50"/>
  <sheetViews>
    <sheetView workbookViewId="0">
      <selection sqref="A1:B1048576"/>
    </sheetView>
  </sheetViews>
  <sheetFormatPr defaultRowHeight="12.75" x14ac:dyDescent="0.2"/>
  <sheetData>
    <row r="1" spans="1:2" x14ac:dyDescent="0.2">
      <c r="A1">
        <v>1</v>
      </c>
      <c r="B1">
        <v>20</v>
      </c>
    </row>
    <row r="2" spans="1:2" x14ac:dyDescent="0.2">
      <c r="A2">
        <v>2</v>
      </c>
      <c r="B2">
        <v>17</v>
      </c>
    </row>
    <row r="3" spans="1:2" x14ac:dyDescent="0.2">
      <c r="A3">
        <v>3</v>
      </c>
      <c r="B3">
        <v>15</v>
      </c>
    </row>
    <row r="4" spans="1:2" x14ac:dyDescent="0.2">
      <c r="A4">
        <v>4</v>
      </c>
      <c r="B4">
        <v>13</v>
      </c>
    </row>
    <row r="5" spans="1:2" x14ac:dyDescent="0.2">
      <c r="A5">
        <v>5</v>
      </c>
      <c r="B5">
        <v>12</v>
      </c>
    </row>
    <row r="6" spans="1:2" x14ac:dyDescent="0.2">
      <c r="A6">
        <v>6</v>
      </c>
      <c r="B6">
        <v>11</v>
      </c>
    </row>
    <row r="7" spans="1:2" x14ac:dyDescent="0.2">
      <c r="A7">
        <v>7</v>
      </c>
      <c r="B7">
        <v>10</v>
      </c>
    </row>
    <row r="8" spans="1:2" x14ac:dyDescent="0.2">
      <c r="A8">
        <v>8</v>
      </c>
      <c r="B8">
        <v>9</v>
      </c>
    </row>
    <row r="9" spans="1:2" x14ac:dyDescent="0.2">
      <c r="A9">
        <v>9</v>
      </c>
      <c r="B9">
        <v>8</v>
      </c>
    </row>
    <row r="10" spans="1:2" x14ac:dyDescent="0.2">
      <c r="A10">
        <v>10</v>
      </c>
      <c r="B10">
        <v>7</v>
      </c>
    </row>
    <row r="11" spans="1:2" x14ac:dyDescent="0.2">
      <c r="A11">
        <v>11</v>
      </c>
      <c r="B11">
        <v>6</v>
      </c>
    </row>
    <row r="12" spans="1:2" x14ac:dyDescent="0.2">
      <c r="A12">
        <v>12</v>
      </c>
      <c r="B12">
        <v>5</v>
      </c>
    </row>
    <row r="13" spans="1:2" x14ac:dyDescent="0.2">
      <c r="A13">
        <v>13</v>
      </c>
      <c r="B13">
        <v>4</v>
      </c>
    </row>
    <row r="14" spans="1:2" x14ac:dyDescent="0.2">
      <c r="A14">
        <v>14</v>
      </c>
      <c r="B14">
        <v>3</v>
      </c>
    </row>
    <row r="15" spans="1:2" x14ac:dyDescent="0.2">
      <c r="A15">
        <v>15</v>
      </c>
      <c r="B15">
        <v>2</v>
      </c>
    </row>
    <row r="16" spans="1:2" x14ac:dyDescent="0.2">
      <c r="A16">
        <v>16</v>
      </c>
      <c r="B16">
        <v>1</v>
      </c>
    </row>
    <row r="17" spans="1:2" x14ac:dyDescent="0.2">
      <c r="A17">
        <v>17</v>
      </c>
      <c r="B17">
        <v>0</v>
      </c>
    </row>
    <row r="18" spans="1:2" x14ac:dyDescent="0.2">
      <c r="A18">
        <v>18</v>
      </c>
      <c r="B18">
        <v>0</v>
      </c>
    </row>
    <row r="19" spans="1:2" x14ac:dyDescent="0.2">
      <c r="A19">
        <v>19</v>
      </c>
      <c r="B19">
        <v>0</v>
      </c>
    </row>
    <row r="20" spans="1:2" x14ac:dyDescent="0.2">
      <c r="A20">
        <v>20</v>
      </c>
      <c r="B20">
        <v>0</v>
      </c>
    </row>
    <row r="21" spans="1:2" x14ac:dyDescent="0.2">
      <c r="A21">
        <v>21</v>
      </c>
      <c r="B21">
        <v>0</v>
      </c>
    </row>
    <row r="22" spans="1:2" x14ac:dyDescent="0.2">
      <c r="A22">
        <v>22</v>
      </c>
      <c r="B22">
        <v>0</v>
      </c>
    </row>
    <row r="23" spans="1:2" x14ac:dyDescent="0.2">
      <c r="A23">
        <v>23</v>
      </c>
      <c r="B23">
        <v>0</v>
      </c>
    </row>
    <row r="24" spans="1:2" x14ac:dyDescent="0.2">
      <c r="A24">
        <v>24</v>
      </c>
      <c r="B24">
        <v>0</v>
      </c>
    </row>
    <row r="25" spans="1:2" x14ac:dyDescent="0.2">
      <c r="A25">
        <v>25</v>
      </c>
      <c r="B25">
        <v>0</v>
      </c>
    </row>
    <row r="26" spans="1:2" x14ac:dyDescent="0.2">
      <c r="A26">
        <v>26</v>
      </c>
      <c r="B26">
        <v>0</v>
      </c>
    </row>
    <row r="27" spans="1:2" x14ac:dyDescent="0.2">
      <c r="A27">
        <v>27</v>
      </c>
      <c r="B27">
        <v>0</v>
      </c>
    </row>
    <row r="28" spans="1:2" x14ac:dyDescent="0.2">
      <c r="A28">
        <v>28</v>
      </c>
      <c r="B28">
        <v>0</v>
      </c>
    </row>
    <row r="29" spans="1:2" x14ac:dyDescent="0.2">
      <c r="A29">
        <v>29</v>
      </c>
      <c r="B29">
        <v>0</v>
      </c>
    </row>
    <row r="30" spans="1:2" x14ac:dyDescent="0.2">
      <c r="A30">
        <v>30</v>
      </c>
      <c r="B30">
        <v>0</v>
      </c>
    </row>
    <row r="31" spans="1:2" x14ac:dyDescent="0.2">
      <c r="A31">
        <v>31</v>
      </c>
      <c r="B31">
        <v>0</v>
      </c>
    </row>
    <row r="32" spans="1:2" x14ac:dyDescent="0.2">
      <c r="A32">
        <v>32</v>
      </c>
      <c r="B32">
        <v>0</v>
      </c>
    </row>
    <row r="33" spans="1:2" x14ac:dyDescent="0.2">
      <c r="A33">
        <v>33</v>
      </c>
      <c r="B33">
        <v>0</v>
      </c>
    </row>
    <row r="34" spans="1:2" x14ac:dyDescent="0.2">
      <c r="A34">
        <v>34</v>
      </c>
      <c r="B34">
        <v>0</v>
      </c>
    </row>
    <row r="35" spans="1:2" x14ac:dyDescent="0.2">
      <c r="A35">
        <v>35</v>
      </c>
      <c r="B35">
        <v>0</v>
      </c>
    </row>
    <row r="36" spans="1:2" x14ac:dyDescent="0.2">
      <c r="A36">
        <v>36</v>
      </c>
      <c r="B36">
        <v>0</v>
      </c>
    </row>
    <row r="37" spans="1:2" x14ac:dyDescent="0.2">
      <c r="A37">
        <v>37</v>
      </c>
      <c r="B37">
        <v>0</v>
      </c>
    </row>
    <row r="38" spans="1:2" x14ac:dyDescent="0.2">
      <c r="A38">
        <v>38</v>
      </c>
      <c r="B38">
        <v>0</v>
      </c>
    </row>
    <row r="39" spans="1:2" x14ac:dyDescent="0.2">
      <c r="A39">
        <v>39</v>
      </c>
      <c r="B39">
        <v>0</v>
      </c>
    </row>
    <row r="40" spans="1:2" x14ac:dyDescent="0.2">
      <c r="A40">
        <v>40</v>
      </c>
      <c r="B40">
        <v>0</v>
      </c>
    </row>
    <row r="41" spans="1:2" x14ac:dyDescent="0.2">
      <c r="A41">
        <v>41</v>
      </c>
      <c r="B41">
        <v>0</v>
      </c>
    </row>
    <row r="42" spans="1:2" x14ac:dyDescent="0.2">
      <c r="A42">
        <v>42</v>
      </c>
      <c r="B42">
        <v>0</v>
      </c>
    </row>
    <row r="43" spans="1:2" x14ac:dyDescent="0.2">
      <c r="A43">
        <v>43</v>
      </c>
      <c r="B43">
        <v>0</v>
      </c>
    </row>
    <row r="44" spans="1:2" x14ac:dyDescent="0.2">
      <c r="A44">
        <v>44</v>
      </c>
      <c r="B44">
        <v>0</v>
      </c>
    </row>
    <row r="45" spans="1:2" x14ac:dyDescent="0.2">
      <c r="A45">
        <v>45</v>
      </c>
      <c r="B45">
        <v>0</v>
      </c>
    </row>
    <row r="46" spans="1:2" x14ac:dyDescent="0.2">
      <c r="A46">
        <v>46</v>
      </c>
      <c r="B46">
        <v>0</v>
      </c>
    </row>
    <row r="47" spans="1:2" x14ac:dyDescent="0.2">
      <c r="A47">
        <v>47</v>
      </c>
      <c r="B47">
        <v>0</v>
      </c>
    </row>
    <row r="48" spans="1:2" x14ac:dyDescent="0.2">
      <c r="A48">
        <v>48</v>
      </c>
      <c r="B48">
        <v>0</v>
      </c>
    </row>
    <row r="49" spans="1:2" x14ac:dyDescent="0.2">
      <c r="A49">
        <v>49</v>
      </c>
      <c r="B49">
        <v>0</v>
      </c>
    </row>
    <row r="50" spans="1:2" x14ac:dyDescent="0.2">
      <c r="A50">
        <v>50</v>
      </c>
      <c r="B50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67"/>
  <dimension ref="A1:BO103"/>
  <sheetViews>
    <sheetView workbookViewId="0">
      <pane xSplit="5" ySplit="8" topLeftCell="F69" activePane="bottomRight" state="frozen"/>
      <selection activeCell="C5" sqref="C5:E5"/>
      <selection pane="topRight" activeCell="C5" sqref="C5:E5"/>
      <selection pane="bottomLeft" activeCell="C5" sqref="C5:E5"/>
      <selection pane="bottomRight" activeCell="H77" sqref="H77"/>
    </sheetView>
  </sheetViews>
  <sheetFormatPr defaultRowHeight="12.75" x14ac:dyDescent="0.2"/>
  <cols>
    <col min="1" max="1" width="3.28515625" style="6" bestFit="1" customWidth="1"/>
    <col min="2" max="2" width="10.140625" style="6" customWidth="1"/>
    <col min="3" max="4" width="22.7109375" style="6" customWidth="1"/>
    <col min="5" max="5" width="4.140625" style="6" customWidth="1"/>
    <col min="6" max="6" width="37.28515625" style="6" customWidth="1"/>
    <col min="7" max="7" width="2.7109375" style="68" customWidth="1"/>
    <col min="8" max="9" width="5.7109375" style="68" customWidth="1"/>
    <col min="10" max="10" width="5.7109375" style="69" customWidth="1"/>
    <col min="11" max="12" width="3.7109375" style="68" hidden="1" customWidth="1"/>
    <col min="13" max="13" width="3" style="68" customWidth="1"/>
    <col min="14" max="14" width="3.85546875" style="70" customWidth="1"/>
    <col min="15" max="15" width="2.7109375" style="71" customWidth="1"/>
    <col min="16" max="17" width="5.7109375" style="71" customWidth="1"/>
    <col min="18" max="18" width="5.7109375" style="72" customWidth="1"/>
    <col min="19" max="20" width="3.7109375" style="71" hidden="1" customWidth="1"/>
    <col min="21" max="21" width="3" style="71" customWidth="1"/>
    <col min="22" max="22" width="3.85546875" style="73" customWidth="1"/>
    <col min="23" max="23" width="2.7109375" style="74" customWidth="1"/>
    <col min="24" max="25" width="5.7109375" style="74" customWidth="1"/>
    <col min="26" max="26" width="5.7109375" style="75" customWidth="1"/>
    <col min="27" max="28" width="3.7109375" style="74" hidden="1" customWidth="1"/>
    <col min="29" max="29" width="3" style="74" customWidth="1"/>
    <col min="30" max="30" width="3.85546875" style="76" customWidth="1"/>
    <col min="31" max="31" width="2.7109375" style="71" hidden="1" customWidth="1"/>
    <col min="32" max="33" width="5.7109375" style="71" hidden="1" customWidth="1"/>
    <col min="34" max="34" width="5.7109375" style="72" hidden="1" customWidth="1"/>
    <col min="35" max="36" width="3.7109375" style="71" hidden="1" customWidth="1"/>
    <col min="37" max="37" width="3" style="71" hidden="1" customWidth="1"/>
    <col min="38" max="38" width="3.85546875" style="73" hidden="1" customWidth="1"/>
    <col min="39" max="39" width="2.7109375" style="74" hidden="1" customWidth="1"/>
    <col min="40" max="41" width="5.7109375" style="74" hidden="1" customWidth="1"/>
    <col min="42" max="42" width="5.7109375" style="75" hidden="1" customWidth="1"/>
    <col min="43" max="44" width="3.7109375" style="74" hidden="1" customWidth="1"/>
    <col min="45" max="45" width="3" style="74" hidden="1" customWidth="1"/>
    <col min="46" max="46" width="3.85546875" style="76" hidden="1" customWidth="1"/>
    <col min="47" max="47" width="2.7109375" style="71" hidden="1" customWidth="1"/>
    <col min="48" max="49" width="5.7109375" style="71" hidden="1" customWidth="1"/>
    <col min="50" max="50" width="5.7109375" style="72" hidden="1" customWidth="1"/>
    <col min="51" max="52" width="3.7109375" style="71" hidden="1" customWidth="1"/>
    <col min="53" max="53" width="3" style="71" hidden="1" customWidth="1"/>
    <col min="54" max="54" width="3.85546875" style="71" hidden="1" customWidth="1"/>
    <col min="55" max="55" width="5.28515625" style="12" customWidth="1"/>
    <col min="56" max="56" width="6.140625" style="12" hidden="1" customWidth="1"/>
    <col min="57" max="57" width="5.28515625" style="12" customWidth="1"/>
    <col min="58" max="58" width="5.28515625" style="12" hidden="1" customWidth="1"/>
    <col min="59" max="60" width="6" style="12" hidden="1" customWidth="1"/>
    <col min="61" max="61" width="6" style="12" customWidth="1"/>
    <col min="62" max="62" width="6" style="12" hidden="1" customWidth="1"/>
    <col min="63" max="63" width="4" style="6" customWidth="1"/>
    <col min="64" max="64" width="4.85546875" style="6" customWidth="1"/>
    <col min="65" max="65" width="5.5703125" style="6" customWidth="1"/>
    <col min="66" max="66" width="17.28515625" style="6" customWidth="1"/>
    <col min="67" max="16384" width="9.140625" style="12"/>
  </cols>
  <sheetData>
    <row r="1" spans="1:66" x14ac:dyDescent="0.2">
      <c r="A1" s="111" t="s">
        <v>8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  <c r="AK1" s="112"/>
      <c r="AL1" s="112"/>
      <c r="AM1" s="112"/>
      <c r="AN1" s="112"/>
      <c r="AO1" s="112"/>
      <c r="AP1" s="112"/>
      <c r="AQ1" s="112"/>
      <c r="AR1" s="112"/>
      <c r="AS1" s="112"/>
      <c r="AT1" s="112"/>
      <c r="AU1" s="112"/>
      <c r="AV1" s="112"/>
      <c r="AW1" s="112"/>
      <c r="AX1" s="112"/>
      <c r="AY1" s="112"/>
      <c r="AZ1" s="112"/>
      <c r="BA1" s="112"/>
      <c r="BB1" s="112"/>
      <c r="BC1" s="112"/>
      <c r="BD1" s="112"/>
      <c r="BE1" s="112"/>
      <c r="BF1" s="112"/>
      <c r="BG1" s="112"/>
      <c r="BH1" s="112"/>
      <c r="BI1" s="112"/>
      <c r="BJ1" s="112"/>
      <c r="BK1" s="112"/>
      <c r="BL1" s="112"/>
      <c r="BM1" s="112"/>
      <c r="BN1" s="113"/>
    </row>
    <row r="2" spans="1:66" ht="12.75" hidden="1" customHeight="1" x14ac:dyDescent="0.2">
      <c r="A2" s="94"/>
      <c r="B2" s="94"/>
      <c r="C2" s="94">
        <v>1</v>
      </c>
      <c r="D2" s="94">
        <f>FLOOR((C2+3)/4,1)</f>
        <v>1</v>
      </c>
      <c r="E2" s="94"/>
      <c r="F2" s="94"/>
      <c r="G2" s="67"/>
      <c r="H2" s="67">
        <v>192</v>
      </c>
      <c r="I2" s="69">
        <v>190</v>
      </c>
      <c r="J2" s="69">
        <f>H2+I2</f>
        <v>382</v>
      </c>
      <c r="K2" s="69"/>
      <c r="L2" s="69"/>
      <c r="M2" s="69"/>
      <c r="N2" s="79">
        <v>1</v>
      </c>
      <c r="O2" s="72"/>
      <c r="P2" s="72">
        <v>193</v>
      </c>
      <c r="Q2" s="72">
        <v>193</v>
      </c>
      <c r="R2" s="72">
        <f>P2+Q2</f>
        <v>386</v>
      </c>
      <c r="S2" s="72"/>
      <c r="T2" s="72"/>
      <c r="U2" s="72"/>
      <c r="V2" s="80">
        <v>2</v>
      </c>
      <c r="W2" s="75"/>
      <c r="X2" s="75">
        <v>198</v>
      </c>
      <c r="Y2" s="75">
        <v>198</v>
      </c>
      <c r="Z2" s="75">
        <f>X2+Y2</f>
        <v>396</v>
      </c>
      <c r="AA2" s="75"/>
      <c r="AB2" s="75"/>
      <c r="AC2" s="75"/>
      <c r="AD2" s="81">
        <v>3</v>
      </c>
      <c r="AE2" s="72"/>
      <c r="AF2" s="72">
        <v>177</v>
      </c>
      <c r="AG2" s="72">
        <v>177</v>
      </c>
      <c r="AH2" s="72">
        <f>AF2+AG2</f>
        <v>354</v>
      </c>
      <c r="AI2" s="72"/>
      <c r="AJ2" s="72"/>
      <c r="AK2" s="72"/>
      <c r="AL2" s="80">
        <v>4</v>
      </c>
      <c r="AM2" s="75"/>
      <c r="AN2" s="75">
        <v>178</v>
      </c>
      <c r="AO2" s="75">
        <v>178</v>
      </c>
      <c r="AP2" s="75">
        <f>AN2+AO2</f>
        <v>356</v>
      </c>
      <c r="AQ2" s="75"/>
      <c r="AR2" s="75"/>
      <c r="AS2" s="75"/>
      <c r="AT2" s="81">
        <v>5</v>
      </c>
      <c r="AU2" s="72"/>
      <c r="AV2" s="72">
        <v>179</v>
      </c>
      <c r="AW2" s="72">
        <v>179</v>
      </c>
      <c r="AX2" s="72">
        <f>AV2+AW2</f>
        <v>358</v>
      </c>
      <c r="AY2" s="72"/>
      <c r="AZ2" s="72"/>
      <c r="BA2" s="72"/>
      <c r="BB2" s="72">
        <v>6</v>
      </c>
      <c r="BC2" s="12">
        <f>N2+V2+AD2+AL2+AT2+BB2</f>
        <v>21</v>
      </c>
      <c r="BD2" s="12">
        <f>J2+R2+Z2+AH2+AP2+AX2</f>
        <v>2232</v>
      </c>
      <c r="BE2" s="38">
        <f>IF($O$4&gt;0,(LARGE(($N2,$V2,$AD2,$AL2,$AT2,$BB2),1)),"0")</f>
        <v>6</v>
      </c>
      <c r="BF2" s="38">
        <f>IF($O$4&gt;0,(LARGE(($N2,$V2,$AD2,$AL2,$AT2,$BB2),2)),"0")</f>
        <v>5</v>
      </c>
      <c r="BG2" s="12">
        <v>354</v>
      </c>
      <c r="BH2" s="12">
        <v>354</v>
      </c>
      <c r="BI2" s="38">
        <f>BC2-BE2-BF2</f>
        <v>10</v>
      </c>
      <c r="BJ2" s="12">
        <f>BD2-BG2-BH2</f>
        <v>1524</v>
      </c>
      <c r="BK2" s="12"/>
      <c r="BL2" s="12"/>
      <c r="BN2" s="12"/>
    </row>
    <row r="3" spans="1:66" x14ac:dyDescent="0.2">
      <c r="A3" s="114" t="s">
        <v>9</v>
      </c>
      <c r="B3" s="115"/>
      <c r="C3" s="116" t="str">
        <f>Instellingen!B3</f>
        <v>Selectie Subtop</v>
      </c>
      <c r="D3" s="117"/>
      <c r="E3" s="118"/>
      <c r="F3" s="114" t="s">
        <v>115</v>
      </c>
      <c r="G3" s="119"/>
      <c r="H3" s="119"/>
      <c r="I3" s="119"/>
      <c r="J3" s="119"/>
      <c r="K3" s="119"/>
      <c r="L3" s="119"/>
      <c r="M3" s="119"/>
      <c r="N3" s="115"/>
      <c r="O3" s="120">
        <v>16</v>
      </c>
      <c r="P3" s="121"/>
      <c r="Q3" s="121"/>
      <c r="R3" s="121"/>
      <c r="S3" s="121"/>
      <c r="T3" s="121"/>
      <c r="U3" s="121"/>
      <c r="V3" s="122"/>
      <c r="W3" s="123"/>
      <c r="X3" s="124"/>
      <c r="Y3" s="124"/>
      <c r="Z3" s="124"/>
      <c r="AA3" s="124"/>
      <c r="AB3" s="124"/>
      <c r="AC3" s="124"/>
      <c r="AD3" s="124"/>
      <c r="AE3" s="124"/>
      <c r="AF3" s="124"/>
      <c r="AG3" s="124"/>
      <c r="AH3" s="124"/>
      <c r="AI3" s="124"/>
      <c r="AJ3" s="124"/>
      <c r="AK3" s="124"/>
      <c r="AL3" s="124"/>
      <c r="AM3" s="124"/>
      <c r="AN3" s="124"/>
      <c r="AO3" s="124"/>
      <c r="AP3" s="124"/>
      <c r="AQ3" s="124"/>
      <c r="AR3" s="124"/>
      <c r="AS3" s="124"/>
      <c r="AT3" s="124"/>
      <c r="AU3" s="124"/>
      <c r="AV3" s="124"/>
      <c r="AW3" s="124"/>
      <c r="AX3" s="124"/>
      <c r="AY3" s="124"/>
      <c r="AZ3" s="124"/>
      <c r="BA3" s="124"/>
      <c r="BB3" s="125"/>
      <c r="BC3" s="114" t="s">
        <v>40</v>
      </c>
      <c r="BD3" s="119"/>
      <c r="BE3" s="119"/>
      <c r="BF3" s="119"/>
      <c r="BG3" s="119"/>
      <c r="BH3" s="119"/>
      <c r="BI3" s="119"/>
      <c r="BJ3" s="119"/>
      <c r="BK3" s="115"/>
      <c r="BL3" s="23">
        <f>Instellingen!B6</f>
        <v>3</v>
      </c>
      <c r="BM3" s="123"/>
      <c r="BN3" s="124"/>
    </row>
    <row r="4" spans="1:66" x14ac:dyDescent="0.2">
      <c r="A4" s="114" t="s">
        <v>10</v>
      </c>
      <c r="B4" s="115"/>
      <c r="C4" s="132" t="s">
        <v>112</v>
      </c>
      <c r="D4" s="117"/>
      <c r="E4" s="118"/>
      <c r="F4" s="114" t="s">
        <v>71</v>
      </c>
      <c r="G4" s="119"/>
      <c r="H4" s="119"/>
      <c r="I4" s="119"/>
      <c r="J4" s="119"/>
      <c r="K4" s="119"/>
      <c r="L4" s="119"/>
      <c r="M4" s="119"/>
      <c r="N4" s="115"/>
      <c r="O4" s="133">
        <f>Instellingen!B7</f>
        <v>1</v>
      </c>
      <c r="P4" s="134"/>
      <c r="Q4" s="134"/>
      <c r="R4" s="134"/>
      <c r="S4" s="134"/>
      <c r="T4" s="134"/>
      <c r="U4" s="134"/>
      <c r="V4" s="135"/>
      <c r="W4" s="126"/>
      <c r="X4" s="127"/>
      <c r="Y4" s="127"/>
      <c r="Z4" s="127"/>
      <c r="AA4" s="127"/>
      <c r="AB4" s="127"/>
      <c r="AC4" s="127"/>
      <c r="AD4" s="127"/>
      <c r="AE4" s="127"/>
      <c r="AF4" s="127"/>
      <c r="AG4" s="127"/>
      <c r="AH4" s="127"/>
      <c r="AI4" s="127"/>
      <c r="AJ4" s="127"/>
      <c r="AK4" s="127"/>
      <c r="AL4" s="127"/>
      <c r="AM4" s="127"/>
      <c r="AN4" s="127"/>
      <c r="AO4" s="127"/>
      <c r="AP4" s="127"/>
      <c r="AQ4" s="127"/>
      <c r="AR4" s="127"/>
      <c r="AS4" s="127"/>
      <c r="AT4" s="127"/>
      <c r="AU4" s="127"/>
      <c r="AV4" s="127"/>
      <c r="AW4" s="127"/>
      <c r="AX4" s="127"/>
      <c r="AY4" s="127"/>
      <c r="AZ4" s="127"/>
      <c r="BA4" s="127"/>
      <c r="BB4" s="128"/>
      <c r="BC4" s="114"/>
      <c r="BD4" s="119"/>
      <c r="BE4" s="119"/>
      <c r="BF4" s="119"/>
      <c r="BG4" s="119"/>
      <c r="BH4" s="119"/>
      <c r="BI4" s="119"/>
      <c r="BJ4" s="119"/>
      <c r="BK4" s="115"/>
      <c r="BL4" s="23"/>
      <c r="BM4" s="126"/>
      <c r="BN4" s="127"/>
    </row>
    <row r="5" spans="1:66" x14ac:dyDescent="0.2">
      <c r="A5" s="114" t="s">
        <v>11</v>
      </c>
      <c r="B5" s="115"/>
      <c r="C5" s="132"/>
      <c r="D5" s="117"/>
      <c r="E5" s="118"/>
      <c r="F5" s="114" t="s">
        <v>12</v>
      </c>
      <c r="G5" s="119"/>
      <c r="H5" s="119"/>
      <c r="I5" s="119"/>
      <c r="J5" s="119"/>
      <c r="K5" s="119"/>
      <c r="L5" s="119"/>
      <c r="M5" s="119"/>
      <c r="N5" s="115"/>
      <c r="O5" s="133">
        <f>Instellingen!B5</f>
        <v>99</v>
      </c>
      <c r="P5" s="134"/>
      <c r="Q5" s="134"/>
      <c r="R5" s="134"/>
      <c r="S5" s="134"/>
      <c r="T5" s="134"/>
      <c r="U5" s="134"/>
      <c r="V5" s="135"/>
      <c r="W5" s="129"/>
      <c r="X5" s="130"/>
      <c r="Y5" s="130"/>
      <c r="Z5" s="130"/>
      <c r="AA5" s="130"/>
      <c r="AB5" s="130"/>
      <c r="AC5" s="130"/>
      <c r="AD5" s="130"/>
      <c r="AE5" s="130"/>
      <c r="AF5" s="130"/>
      <c r="AG5" s="130"/>
      <c r="AH5" s="130"/>
      <c r="AI5" s="130"/>
      <c r="AJ5" s="130"/>
      <c r="AK5" s="130"/>
      <c r="AL5" s="130"/>
      <c r="AM5" s="130"/>
      <c r="AN5" s="130"/>
      <c r="AO5" s="130"/>
      <c r="AP5" s="130"/>
      <c r="AQ5" s="130"/>
      <c r="AR5" s="130"/>
      <c r="AS5" s="130"/>
      <c r="AT5" s="130"/>
      <c r="AU5" s="130"/>
      <c r="AV5" s="130"/>
      <c r="AW5" s="130"/>
      <c r="AX5" s="130"/>
      <c r="AY5" s="130"/>
      <c r="AZ5" s="130"/>
      <c r="BA5" s="130"/>
      <c r="BB5" s="131"/>
      <c r="BC5" s="114" t="s">
        <v>13</v>
      </c>
      <c r="BD5" s="119"/>
      <c r="BE5" s="119"/>
      <c r="BF5" s="119"/>
      <c r="BG5" s="119"/>
      <c r="BH5" s="119"/>
      <c r="BI5" s="119"/>
      <c r="BJ5" s="119"/>
      <c r="BK5" s="115"/>
      <c r="BL5" s="9">
        <v>10</v>
      </c>
      <c r="BM5" s="126"/>
      <c r="BN5" s="127"/>
    </row>
    <row r="6" spans="1:66" ht="12.75" customHeight="1" x14ac:dyDescent="0.2">
      <c r="A6" s="136"/>
      <c r="B6" s="136"/>
      <c r="C6" s="136"/>
      <c r="D6" s="136"/>
      <c r="E6" s="137"/>
      <c r="F6" s="66" t="s">
        <v>14</v>
      </c>
      <c r="G6" s="140" t="str">
        <f>Instellingen!B36</f>
        <v>Delft/Werkendam/Harich</v>
      </c>
      <c r="H6" s="141"/>
      <c r="I6" s="141"/>
      <c r="J6" s="141"/>
      <c r="K6" s="141"/>
      <c r="L6" s="141"/>
      <c r="M6" s="141"/>
      <c r="N6" s="142"/>
      <c r="O6" s="143" t="str">
        <f>Instellingen!B37</f>
        <v>uden/Emmeloord/Den Hoorn</v>
      </c>
      <c r="P6" s="144"/>
      <c r="Q6" s="144"/>
      <c r="R6" s="144"/>
      <c r="S6" s="144"/>
      <c r="T6" s="144"/>
      <c r="U6" s="144"/>
      <c r="V6" s="145"/>
      <c r="W6" s="146" t="str">
        <f>Instellingen!B38</f>
        <v>Nw. en St. Joosland/Boxtel/Bunschoten-Spakenburg</v>
      </c>
      <c r="X6" s="147"/>
      <c r="Y6" s="147"/>
      <c r="Z6" s="147"/>
      <c r="AA6" s="147"/>
      <c r="AB6" s="147"/>
      <c r="AC6" s="147"/>
      <c r="AD6" s="148"/>
      <c r="AE6" s="143" t="str">
        <f>Instellingen!B39</f>
        <v xml:space="preserve"> </v>
      </c>
      <c r="AF6" s="144"/>
      <c r="AG6" s="144"/>
      <c r="AH6" s="144"/>
      <c r="AI6" s="144"/>
      <c r="AJ6" s="144"/>
      <c r="AK6" s="144"/>
      <c r="AL6" s="145"/>
      <c r="AM6" s="146" t="str">
        <f>Instellingen!B40</f>
        <v xml:space="preserve"> </v>
      </c>
      <c r="AN6" s="147"/>
      <c r="AO6" s="147"/>
      <c r="AP6" s="147"/>
      <c r="AQ6" s="147"/>
      <c r="AR6" s="147"/>
      <c r="AS6" s="147"/>
      <c r="AT6" s="148"/>
      <c r="AU6" s="143" t="str">
        <f>Instellingen!B41</f>
        <v xml:space="preserve"> </v>
      </c>
      <c r="AV6" s="144"/>
      <c r="AW6" s="144"/>
      <c r="AX6" s="144"/>
      <c r="AY6" s="144"/>
      <c r="AZ6" s="144"/>
      <c r="BA6" s="144"/>
      <c r="BB6" s="145"/>
      <c r="BC6" s="114" t="s">
        <v>33</v>
      </c>
      <c r="BD6" s="119"/>
      <c r="BE6" s="119"/>
      <c r="BF6" s="119"/>
      <c r="BG6" s="119"/>
      <c r="BH6" s="115"/>
      <c r="BI6" s="91" t="s">
        <v>34</v>
      </c>
      <c r="BJ6" s="93"/>
      <c r="BK6" s="92"/>
      <c r="BL6" s="33">
        <v>210</v>
      </c>
      <c r="BM6" s="126"/>
      <c r="BN6" s="127"/>
    </row>
    <row r="7" spans="1:66" ht="12.75" customHeight="1" x14ac:dyDescent="0.2">
      <c r="A7" s="138"/>
      <c r="B7" s="138"/>
      <c r="C7" s="138"/>
      <c r="D7" s="138"/>
      <c r="E7" s="139"/>
      <c r="F7" s="66" t="s">
        <v>15</v>
      </c>
      <c r="G7" s="149" t="str">
        <f>Instellingen!C36</f>
        <v>18 &amp; 19 -11-2017</v>
      </c>
      <c r="H7" s="150"/>
      <c r="I7" s="150"/>
      <c r="J7" s="150"/>
      <c r="K7" s="150"/>
      <c r="L7" s="150"/>
      <c r="M7" s="150"/>
      <c r="N7" s="151"/>
      <c r="O7" s="143" t="str">
        <f>Instellingen!C37</f>
        <v>16 &amp; 17 -11 -2017</v>
      </c>
      <c r="P7" s="144"/>
      <c r="Q7" s="144"/>
      <c r="R7" s="144"/>
      <c r="S7" s="144"/>
      <c r="T7" s="144"/>
      <c r="U7" s="144"/>
      <c r="V7" s="145"/>
      <c r="W7" s="146" t="str">
        <f>Instellingen!C38</f>
        <v>20 en 21-1-2018</v>
      </c>
      <c r="X7" s="147"/>
      <c r="Y7" s="147"/>
      <c r="Z7" s="147"/>
      <c r="AA7" s="147"/>
      <c r="AB7" s="147"/>
      <c r="AC7" s="147"/>
      <c r="AD7" s="148"/>
      <c r="AE7" s="143" t="str">
        <f>Instellingen!C39</f>
        <v xml:space="preserve"> </v>
      </c>
      <c r="AF7" s="144"/>
      <c r="AG7" s="144"/>
      <c r="AH7" s="144"/>
      <c r="AI7" s="144"/>
      <c r="AJ7" s="144"/>
      <c r="AK7" s="144"/>
      <c r="AL7" s="145"/>
      <c r="AM7" s="146" t="str">
        <f>Instellingen!C40</f>
        <v xml:space="preserve"> </v>
      </c>
      <c r="AN7" s="147"/>
      <c r="AO7" s="147"/>
      <c r="AP7" s="147"/>
      <c r="AQ7" s="147"/>
      <c r="AR7" s="147"/>
      <c r="AS7" s="147"/>
      <c r="AT7" s="148"/>
      <c r="AU7" s="143" t="str">
        <f>Instellingen!C41</f>
        <v xml:space="preserve"> </v>
      </c>
      <c r="AV7" s="144"/>
      <c r="AW7" s="144"/>
      <c r="AX7" s="144"/>
      <c r="AY7" s="144"/>
      <c r="AZ7" s="144"/>
      <c r="BA7" s="144"/>
      <c r="BB7" s="145"/>
      <c r="BC7" s="77" t="s">
        <v>70</v>
      </c>
      <c r="BD7" s="5" t="s">
        <v>70</v>
      </c>
      <c r="BE7" s="11" t="s">
        <v>68</v>
      </c>
      <c r="BF7" s="11" t="s">
        <v>68</v>
      </c>
      <c r="BG7" s="11" t="s">
        <v>68</v>
      </c>
      <c r="BH7" s="11" t="s">
        <v>68</v>
      </c>
      <c r="BI7" s="37" t="s">
        <v>69</v>
      </c>
      <c r="BJ7" s="35" t="s">
        <v>69</v>
      </c>
      <c r="BK7" s="13"/>
      <c r="BL7" s="5"/>
      <c r="BM7" s="129"/>
      <c r="BN7" s="130"/>
    </row>
    <row r="8" spans="1:66" ht="25.5" customHeight="1" x14ac:dyDescent="0.2">
      <c r="A8" s="2" t="s">
        <v>19</v>
      </c>
      <c r="B8" s="2" t="s">
        <v>7</v>
      </c>
      <c r="C8" s="2" t="s">
        <v>0</v>
      </c>
      <c r="D8" s="2" t="s">
        <v>1</v>
      </c>
      <c r="E8" s="2" t="s">
        <v>103</v>
      </c>
      <c r="F8" s="66" t="s">
        <v>3</v>
      </c>
      <c r="G8" s="8" t="s">
        <v>95</v>
      </c>
      <c r="H8" s="8" t="s">
        <v>37</v>
      </c>
      <c r="I8" s="8" t="s">
        <v>35</v>
      </c>
      <c r="J8" s="8" t="s">
        <v>36</v>
      </c>
      <c r="K8" s="8" t="s">
        <v>72</v>
      </c>
      <c r="L8" s="8" t="s">
        <v>73</v>
      </c>
      <c r="M8" s="2" t="s">
        <v>5</v>
      </c>
      <c r="N8" s="66" t="s">
        <v>16</v>
      </c>
      <c r="O8" s="8" t="s">
        <v>95</v>
      </c>
      <c r="P8" s="8" t="s">
        <v>37</v>
      </c>
      <c r="Q8" s="8" t="s">
        <v>35</v>
      </c>
      <c r="R8" s="8" t="s">
        <v>38</v>
      </c>
      <c r="S8" s="8" t="s">
        <v>72</v>
      </c>
      <c r="T8" s="8" t="s">
        <v>73</v>
      </c>
      <c r="U8" s="2" t="s">
        <v>5</v>
      </c>
      <c r="V8" s="66" t="s">
        <v>16</v>
      </c>
      <c r="W8" s="8" t="s">
        <v>95</v>
      </c>
      <c r="X8" s="8" t="s">
        <v>37</v>
      </c>
      <c r="Y8" s="8" t="s">
        <v>39</v>
      </c>
      <c r="Z8" s="8" t="s">
        <v>38</v>
      </c>
      <c r="AA8" s="8" t="s">
        <v>72</v>
      </c>
      <c r="AB8" s="8" t="s">
        <v>73</v>
      </c>
      <c r="AC8" s="2" t="s">
        <v>5</v>
      </c>
      <c r="AD8" s="66" t="s">
        <v>16</v>
      </c>
      <c r="AE8" s="8" t="s">
        <v>95</v>
      </c>
      <c r="AF8" s="8" t="s">
        <v>37</v>
      </c>
      <c r="AG8" s="8" t="s">
        <v>35</v>
      </c>
      <c r="AH8" s="8" t="s">
        <v>38</v>
      </c>
      <c r="AI8" s="8" t="s">
        <v>72</v>
      </c>
      <c r="AJ8" s="8" t="s">
        <v>73</v>
      </c>
      <c r="AK8" s="2" t="s">
        <v>5</v>
      </c>
      <c r="AL8" s="66" t="s">
        <v>16</v>
      </c>
      <c r="AM8" s="8" t="s">
        <v>95</v>
      </c>
      <c r="AN8" s="8" t="s">
        <v>37</v>
      </c>
      <c r="AO8" s="8" t="s">
        <v>35</v>
      </c>
      <c r="AP8" s="8" t="s">
        <v>38</v>
      </c>
      <c r="AQ8" s="8" t="s">
        <v>72</v>
      </c>
      <c r="AR8" s="8" t="s">
        <v>73</v>
      </c>
      <c r="AS8" s="2" t="s">
        <v>5</v>
      </c>
      <c r="AT8" s="66" t="s">
        <v>16</v>
      </c>
      <c r="AU8" s="8" t="s">
        <v>95</v>
      </c>
      <c r="AV8" s="8" t="s">
        <v>37</v>
      </c>
      <c r="AW8" s="8" t="s">
        <v>35</v>
      </c>
      <c r="AX8" s="8" t="s">
        <v>38</v>
      </c>
      <c r="AY8" s="8" t="s">
        <v>72</v>
      </c>
      <c r="AZ8" s="8" t="s">
        <v>73</v>
      </c>
      <c r="BA8" s="2" t="s">
        <v>5</v>
      </c>
      <c r="BB8" s="2" t="s">
        <v>16</v>
      </c>
      <c r="BC8" s="78" t="s">
        <v>23</v>
      </c>
      <c r="BD8" s="34" t="s">
        <v>4</v>
      </c>
      <c r="BE8" s="36" t="s">
        <v>23</v>
      </c>
      <c r="BF8" s="36" t="s">
        <v>23</v>
      </c>
      <c r="BG8" s="34" t="s">
        <v>4</v>
      </c>
      <c r="BH8" s="34" t="s">
        <v>4</v>
      </c>
      <c r="BI8" s="34" t="s">
        <v>23</v>
      </c>
      <c r="BJ8" s="34" t="s">
        <v>4</v>
      </c>
      <c r="BK8" s="34" t="s">
        <v>17</v>
      </c>
      <c r="BL8" s="34" t="s">
        <v>18</v>
      </c>
      <c r="BM8" s="8" t="s">
        <v>97</v>
      </c>
      <c r="BN8" s="2" t="s">
        <v>6</v>
      </c>
    </row>
    <row r="9" spans="1:66" x14ac:dyDescent="0.2">
      <c r="B9" s="6" t="s">
        <v>307</v>
      </c>
      <c r="C9" s="6" t="s">
        <v>383</v>
      </c>
      <c r="D9" s="6" t="s">
        <v>308</v>
      </c>
      <c r="E9" s="6" t="s">
        <v>112</v>
      </c>
      <c r="F9" s="6" t="s">
        <v>309</v>
      </c>
      <c r="H9" s="68" t="s">
        <v>384</v>
      </c>
      <c r="I9" s="68">
        <v>241</v>
      </c>
      <c r="J9" s="69">
        <f>H9+I9</f>
        <v>495.5</v>
      </c>
      <c r="M9" s="68">
        <f>VLOOKUP(N9,Blad1!A:C,2,0)</f>
        <v>20</v>
      </c>
      <c r="N9" s="70">
        <v>1</v>
      </c>
      <c r="O9" s="71">
        <v>1</v>
      </c>
      <c r="P9" s="71">
        <v>235</v>
      </c>
      <c r="Q9" s="71" t="s">
        <v>800</v>
      </c>
      <c r="R9" s="72">
        <f>P9+Q9</f>
        <v>497.5</v>
      </c>
      <c r="U9" s="72">
        <f>VLOOKUP(V9,Blad1!A:C,2,0)</f>
        <v>20</v>
      </c>
      <c r="V9" s="73">
        <v>1</v>
      </c>
      <c r="Z9" s="75">
        <f t="shared" ref="Z9" si="0">X9+Y9</f>
        <v>0</v>
      </c>
      <c r="BC9" s="12">
        <f>M9+U9+AD9+AL9+AT9+BB9</f>
        <v>40</v>
      </c>
      <c r="BD9" s="12">
        <f>J9+R9+Z9+AH9+AP9+AX9</f>
        <v>993</v>
      </c>
      <c r="BI9" s="38">
        <f>BC9-BE9-BF9</f>
        <v>40</v>
      </c>
      <c r="BJ9" s="12">
        <f>BD9-BG9-BH9</f>
        <v>993</v>
      </c>
    </row>
    <row r="10" spans="1:66" x14ac:dyDescent="0.2">
      <c r="B10" s="6" t="s">
        <v>129</v>
      </c>
      <c r="C10" s="6" t="s">
        <v>172</v>
      </c>
      <c r="D10" s="6" t="s">
        <v>130</v>
      </c>
      <c r="E10" s="6" t="s">
        <v>112</v>
      </c>
      <c r="F10" s="6" t="s">
        <v>131</v>
      </c>
      <c r="H10" s="107">
        <v>237.5</v>
      </c>
      <c r="I10" s="107">
        <v>246.5</v>
      </c>
      <c r="J10" s="69">
        <f>H10+I10</f>
        <v>484</v>
      </c>
      <c r="M10" s="68">
        <f>VLOOKUP(N10,Blad1!A:C,2,0)</f>
        <v>17</v>
      </c>
      <c r="N10" s="70">
        <v>2</v>
      </c>
      <c r="P10" s="71">
        <v>244</v>
      </c>
      <c r="Q10" s="71">
        <v>233</v>
      </c>
      <c r="R10" s="72">
        <f>P10+Q10</f>
        <v>477</v>
      </c>
      <c r="U10" s="72">
        <f>VLOOKUP(V10,Blad1!A:C,2,0)</f>
        <v>20</v>
      </c>
      <c r="V10" s="73">
        <v>1</v>
      </c>
      <c r="Z10" s="75">
        <f>X10+Y10</f>
        <v>0</v>
      </c>
      <c r="BC10" s="12">
        <f>M10+U10+AD10+AL10+AT10+BB10</f>
        <v>37</v>
      </c>
      <c r="BD10" s="12">
        <f>J10+R10+Z10+AH10+AP10+AX10</f>
        <v>961</v>
      </c>
      <c r="BI10" s="38">
        <f>BC10-BE10-BF10</f>
        <v>37</v>
      </c>
      <c r="BJ10" s="12">
        <f>BD10-BG10-BH10</f>
        <v>961</v>
      </c>
    </row>
    <row r="11" spans="1:66" x14ac:dyDescent="0.2">
      <c r="B11" s="6" t="s">
        <v>186</v>
      </c>
      <c r="C11" s="6" t="s">
        <v>187</v>
      </c>
      <c r="D11" s="6" t="s">
        <v>188</v>
      </c>
      <c r="E11" s="6" t="s">
        <v>112</v>
      </c>
      <c r="F11" s="6" t="s">
        <v>189</v>
      </c>
      <c r="H11" s="68">
        <v>250</v>
      </c>
      <c r="I11" s="68">
        <v>240.5</v>
      </c>
      <c r="J11" s="69">
        <f>H11+I11</f>
        <v>490.5</v>
      </c>
      <c r="M11" s="68">
        <f>VLOOKUP(N11,Blad1!A:C,2,0)</f>
        <v>20</v>
      </c>
      <c r="N11" s="70">
        <v>1</v>
      </c>
      <c r="O11" s="71">
        <v>1</v>
      </c>
      <c r="P11" s="71">
        <v>247</v>
      </c>
      <c r="Q11" s="71">
        <v>244</v>
      </c>
      <c r="R11" s="72">
        <f>P11+Q11</f>
        <v>491</v>
      </c>
      <c r="U11" s="72">
        <f>VLOOKUP(V11,Blad1!A:C,2,0)</f>
        <v>15</v>
      </c>
      <c r="V11" s="73">
        <v>3</v>
      </c>
      <c r="Z11" s="75">
        <f t="shared" ref="Z11:Z74" si="1">X11+Y11</f>
        <v>0</v>
      </c>
      <c r="BC11" s="12">
        <f>M11+U11+AD11+AL11+AT11+BB11</f>
        <v>35</v>
      </c>
      <c r="BD11" s="12">
        <f>J11+R11+Z11+AH11+AP11+AX11</f>
        <v>981.5</v>
      </c>
      <c r="BI11" s="38">
        <f>BC11-BE11-BF11</f>
        <v>35</v>
      </c>
      <c r="BJ11" s="12">
        <f>BD11-BG11-BH11</f>
        <v>981.5</v>
      </c>
    </row>
    <row r="12" spans="1:66" x14ac:dyDescent="0.2">
      <c r="B12" s="6" t="s">
        <v>126</v>
      </c>
      <c r="C12" s="6" t="s">
        <v>171</v>
      </c>
      <c r="D12" s="6" t="s">
        <v>127</v>
      </c>
      <c r="E12" s="6" t="s">
        <v>112</v>
      </c>
      <c r="F12" s="6" t="s">
        <v>128</v>
      </c>
      <c r="H12" s="68">
        <v>241</v>
      </c>
      <c r="I12" s="68">
        <v>258</v>
      </c>
      <c r="J12" s="69">
        <f>H12+I12</f>
        <v>499</v>
      </c>
      <c r="M12" s="68">
        <f>VLOOKUP(N12,Blad1!A:C,2,0)</f>
        <v>20</v>
      </c>
      <c r="N12" s="70">
        <v>1</v>
      </c>
      <c r="O12" s="71">
        <v>1</v>
      </c>
      <c r="P12" s="71">
        <v>217</v>
      </c>
      <c r="Q12" s="71">
        <v>243</v>
      </c>
      <c r="R12" s="72">
        <f>P12+Q12</f>
        <v>460</v>
      </c>
      <c r="U12" s="72">
        <f>VLOOKUP(V12,Blad1!A:C,2,0)</f>
        <v>15</v>
      </c>
      <c r="V12" s="73">
        <v>3</v>
      </c>
      <c r="Z12" s="75">
        <f t="shared" si="1"/>
        <v>0</v>
      </c>
      <c r="BC12" s="12">
        <f>M12+U12+AD12+AL12+AT12+BB12</f>
        <v>35</v>
      </c>
      <c r="BD12" s="12">
        <f>J12+R12+Z12+AH12+AP12+AX12</f>
        <v>959</v>
      </c>
      <c r="BI12" s="38">
        <f>BC12-BE12-BF12</f>
        <v>35</v>
      </c>
      <c r="BJ12" s="12">
        <f>BD12-BG12-BH12</f>
        <v>959</v>
      </c>
      <c r="BN12" s="50"/>
    </row>
    <row r="13" spans="1:66" x14ac:dyDescent="0.2">
      <c r="B13" s="6" t="s">
        <v>194</v>
      </c>
      <c r="C13" s="6" t="s">
        <v>195</v>
      </c>
      <c r="D13" s="6" t="s">
        <v>196</v>
      </c>
      <c r="E13" s="6" t="s">
        <v>112</v>
      </c>
      <c r="F13" s="6" t="s">
        <v>197</v>
      </c>
      <c r="H13" s="68">
        <v>236.5</v>
      </c>
      <c r="I13" s="68">
        <v>251.5</v>
      </c>
      <c r="J13" s="69">
        <f>H13+I13</f>
        <v>488</v>
      </c>
      <c r="M13" s="68">
        <f>VLOOKUP(N13,Blad1!A:C,2,0)</f>
        <v>15</v>
      </c>
      <c r="N13" s="70">
        <v>3</v>
      </c>
      <c r="O13" s="71">
        <v>1</v>
      </c>
      <c r="P13" s="71" t="s">
        <v>655</v>
      </c>
      <c r="Q13" s="71" t="s">
        <v>838</v>
      </c>
      <c r="R13" s="72">
        <f>P13+Q13</f>
        <v>525</v>
      </c>
      <c r="U13" s="72">
        <f>VLOOKUP(V13,Blad1!A:C,2,0)</f>
        <v>17</v>
      </c>
      <c r="V13" s="73">
        <v>2</v>
      </c>
      <c r="Z13" s="75">
        <f t="shared" si="1"/>
        <v>0</v>
      </c>
      <c r="BC13" s="12">
        <f>M13+U13+AD13+AL13+AT13+BB13</f>
        <v>32</v>
      </c>
      <c r="BD13" s="12">
        <f>J13+R13+Z13+AH13+AP13+AX13</f>
        <v>1013</v>
      </c>
      <c r="BI13" s="38">
        <f>BC13-BE13-BF13</f>
        <v>32</v>
      </c>
      <c r="BJ13" s="12">
        <f>BD13-BG13-BH13</f>
        <v>1013</v>
      </c>
    </row>
    <row r="14" spans="1:66" x14ac:dyDescent="0.2">
      <c r="B14" s="6" t="s">
        <v>132</v>
      </c>
      <c r="C14" s="6" t="s">
        <v>172</v>
      </c>
      <c r="D14" s="6" t="s">
        <v>133</v>
      </c>
      <c r="E14" s="6" t="s">
        <v>112</v>
      </c>
      <c r="F14" s="6" t="s">
        <v>131</v>
      </c>
      <c r="H14" s="107">
        <v>236</v>
      </c>
      <c r="I14" s="107">
        <v>235.5</v>
      </c>
      <c r="J14" s="69">
        <f>H14+I14</f>
        <v>471.5</v>
      </c>
      <c r="M14" s="68">
        <f>VLOOKUP(N14,Blad1!A:C,2,0)</f>
        <v>15</v>
      </c>
      <c r="N14" s="70">
        <v>3</v>
      </c>
      <c r="P14" s="71" t="s">
        <v>678</v>
      </c>
      <c r="Q14" s="71" t="s">
        <v>678</v>
      </c>
      <c r="R14" s="72">
        <f>P14+Q14</f>
        <v>467</v>
      </c>
      <c r="U14" s="72">
        <f>VLOOKUP(V14,Blad1!A:C,2,0)</f>
        <v>17</v>
      </c>
      <c r="V14" s="73">
        <v>2</v>
      </c>
      <c r="Z14" s="75">
        <f t="shared" si="1"/>
        <v>0</v>
      </c>
      <c r="BC14" s="12">
        <f>M14+U14+AD14+AL14+AT14+BB14</f>
        <v>32</v>
      </c>
      <c r="BD14" s="12">
        <f>J14+R14+Z14+AH14+AP14+AX14</f>
        <v>938.5</v>
      </c>
      <c r="BI14" s="38">
        <f>BC14-BE14-BF14</f>
        <v>32</v>
      </c>
      <c r="BJ14" s="12">
        <f>BD14-BG14-BH14</f>
        <v>938.5</v>
      </c>
    </row>
    <row r="15" spans="1:66" x14ac:dyDescent="0.2">
      <c r="B15" s="6" t="s">
        <v>310</v>
      </c>
      <c r="C15" s="6" t="s">
        <v>385</v>
      </c>
      <c r="D15" s="6" t="s">
        <v>311</v>
      </c>
      <c r="E15" s="6" t="s">
        <v>112</v>
      </c>
      <c r="F15" s="6" t="s">
        <v>312</v>
      </c>
      <c r="H15" s="68" t="s">
        <v>386</v>
      </c>
      <c r="I15" s="68" t="s">
        <v>387</v>
      </c>
      <c r="J15" s="69">
        <f>H15+I15</f>
        <v>467</v>
      </c>
      <c r="M15" s="68">
        <f>VLOOKUP(N15,Blad1!A:C,2,0)</f>
        <v>17</v>
      </c>
      <c r="N15" s="70">
        <v>2</v>
      </c>
      <c r="P15" s="71">
        <v>233</v>
      </c>
      <c r="Q15" s="71">
        <v>233</v>
      </c>
      <c r="R15" s="72">
        <f>P15+Q15</f>
        <v>466</v>
      </c>
      <c r="U15" s="72">
        <f>VLOOKUP(V15,Blad1!A:C,2,0)</f>
        <v>13</v>
      </c>
      <c r="V15" s="73">
        <v>4</v>
      </c>
      <c r="Z15" s="75">
        <f t="shared" si="1"/>
        <v>0</v>
      </c>
      <c r="BC15" s="12">
        <f>M15+U15+AD15+AL15+AT15+BB15</f>
        <v>30</v>
      </c>
      <c r="BD15" s="12">
        <f>J15+R15+Z15+AH15+AP15+AX15</f>
        <v>933</v>
      </c>
      <c r="BI15" s="38">
        <f>BC15-BE15-BF15</f>
        <v>30</v>
      </c>
      <c r="BJ15" s="12">
        <f>BD15-BG15-BH15</f>
        <v>933</v>
      </c>
    </row>
    <row r="16" spans="1:66" x14ac:dyDescent="0.2">
      <c r="B16" s="6" t="s">
        <v>190</v>
      </c>
      <c r="C16" s="6" t="s">
        <v>191</v>
      </c>
      <c r="D16" s="6" t="s">
        <v>192</v>
      </c>
      <c r="E16" s="6" t="s">
        <v>112</v>
      </c>
      <c r="F16" s="6" t="s">
        <v>193</v>
      </c>
      <c r="H16" s="68">
        <v>248</v>
      </c>
      <c r="I16" s="68">
        <v>242</v>
      </c>
      <c r="J16" s="69">
        <f>H16+I16</f>
        <v>490</v>
      </c>
      <c r="M16" s="68">
        <f>VLOOKUP(N16,Blad1!A:C,2,0)</f>
        <v>17</v>
      </c>
      <c r="N16" s="70">
        <v>2</v>
      </c>
      <c r="P16" s="71">
        <v>227</v>
      </c>
      <c r="Q16" s="71" t="s">
        <v>387</v>
      </c>
      <c r="R16" s="72">
        <f>P16+Q16</f>
        <v>465.5</v>
      </c>
      <c r="U16" s="72">
        <f>VLOOKUP(V16,Blad1!A:C,2,0)</f>
        <v>12</v>
      </c>
      <c r="V16" s="73">
        <v>5</v>
      </c>
      <c r="Z16" s="75">
        <f t="shared" si="1"/>
        <v>0</v>
      </c>
      <c r="BC16" s="12">
        <f>M16+U16+AD16+AL16+AT16+BB16</f>
        <v>29</v>
      </c>
      <c r="BD16" s="12">
        <f>J16+R16+Z16+AH16+AP16+AX16</f>
        <v>955.5</v>
      </c>
      <c r="BI16" s="38">
        <f>BC16-BE16-BF16</f>
        <v>29</v>
      </c>
      <c r="BJ16" s="12">
        <f>BD16-BG16-BH16</f>
        <v>955.5</v>
      </c>
    </row>
    <row r="17" spans="2:62" x14ac:dyDescent="0.2">
      <c r="B17" s="6" t="s">
        <v>318</v>
      </c>
      <c r="C17" s="6" t="s">
        <v>393</v>
      </c>
      <c r="D17" s="6" t="s">
        <v>319</v>
      </c>
      <c r="E17" s="6" t="s">
        <v>112</v>
      </c>
      <c r="F17" s="6" t="s">
        <v>312</v>
      </c>
      <c r="H17" s="68" t="s">
        <v>394</v>
      </c>
      <c r="I17" s="68" t="s">
        <v>395</v>
      </c>
      <c r="J17" s="69">
        <f>H17+I17</f>
        <v>464</v>
      </c>
      <c r="M17" s="68">
        <f>VLOOKUP(N17,Blad1!A:C,2,0)</f>
        <v>12</v>
      </c>
      <c r="N17" s="70">
        <v>5</v>
      </c>
      <c r="P17" s="71" t="s">
        <v>751</v>
      </c>
      <c r="Q17" s="71" t="s">
        <v>394</v>
      </c>
      <c r="R17" s="72">
        <f>P17+Q17</f>
        <v>466</v>
      </c>
      <c r="U17" s="72">
        <f>VLOOKUP(V17,Blad1!A:C,2,0)</f>
        <v>15</v>
      </c>
      <c r="V17" s="73">
        <v>3</v>
      </c>
      <c r="Z17" s="75">
        <f t="shared" si="1"/>
        <v>0</v>
      </c>
      <c r="BC17" s="12">
        <f>M17+U17+AD17+AL17+AT17+BB17</f>
        <v>27</v>
      </c>
      <c r="BD17" s="12">
        <f>J17+R17+Z17+AH17+AP17+AX17</f>
        <v>930</v>
      </c>
      <c r="BI17" s="38">
        <f>BC17-BE17-BF17</f>
        <v>27</v>
      </c>
      <c r="BJ17" s="12">
        <f>BD17-BG17-BH17</f>
        <v>930</v>
      </c>
    </row>
    <row r="18" spans="2:62" x14ac:dyDescent="0.2">
      <c r="B18" s="6" t="s">
        <v>198</v>
      </c>
      <c r="C18" s="6" t="s">
        <v>199</v>
      </c>
      <c r="D18" s="6" t="s">
        <v>200</v>
      </c>
      <c r="E18" s="6" t="s">
        <v>112</v>
      </c>
      <c r="F18" s="6" t="s">
        <v>201</v>
      </c>
      <c r="H18" s="68">
        <v>241</v>
      </c>
      <c r="I18" s="68">
        <v>244</v>
      </c>
      <c r="J18" s="69">
        <f>H18+I18</f>
        <v>485</v>
      </c>
      <c r="M18" s="68">
        <f>VLOOKUP(N18,Blad1!A:C,2,0)</f>
        <v>13</v>
      </c>
      <c r="N18" s="70">
        <v>4</v>
      </c>
      <c r="O18" s="71">
        <v>1</v>
      </c>
      <c r="P18" s="71" t="s">
        <v>664</v>
      </c>
      <c r="Q18" s="71">
        <v>248</v>
      </c>
      <c r="R18" s="72">
        <f>P18+Q18</f>
        <v>490.5</v>
      </c>
      <c r="U18" s="72">
        <f>VLOOKUP(V18,Blad1!A:C,2,0)</f>
        <v>13</v>
      </c>
      <c r="V18" s="73">
        <v>4</v>
      </c>
      <c r="Z18" s="75">
        <f t="shared" si="1"/>
        <v>0</v>
      </c>
      <c r="BC18" s="12">
        <f>M18+U18+AD18+AL18+AT18+BB18</f>
        <v>26</v>
      </c>
      <c r="BD18" s="12">
        <f>J18+R18+Z18+AH18+AP18+AX18</f>
        <v>975.5</v>
      </c>
      <c r="BI18" s="38">
        <f>BC18-BE18-BF18</f>
        <v>26</v>
      </c>
      <c r="BJ18" s="12">
        <f>BD18-BG18-BH18</f>
        <v>975.5</v>
      </c>
    </row>
    <row r="19" spans="2:62" x14ac:dyDescent="0.2">
      <c r="B19" s="6" t="s">
        <v>325</v>
      </c>
      <c r="C19" s="6" t="s">
        <v>399</v>
      </c>
      <c r="D19" s="6" t="s">
        <v>326</v>
      </c>
      <c r="E19" s="6" t="s">
        <v>112</v>
      </c>
      <c r="F19" s="6" t="s">
        <v>327</v>
      </c>
      <c r="H19" s="68">
        <v>231</v>
      </c>
      <c r="I19" s="68">
        <v>229</v>
      </c>
      <c r="J19" s="69">
        <f>H19+I19</f>
        <v>460</v>
      </c>
      <c r="M19" s="68">
        <f>VLOOKUP(N19,Blad1!A:C,2,0)</f>
        <v>9</v>
      </c>
      <c r="N19" s="70">
        <v>8</v>
      </c>
      <c r="O19" s="71">
        <v>1</v>
      </c>
      <c r="P19" s="71" t="s">
        <v>397</v>
      </c>
      <c r="Q19" s="71" t="s">
        <v>394</v>
      </c>
      <c r="R19" s="72">
        <f>P19+Q19</f>
        <v>461</v>
      </c>
      <c r="U19" s="72">
        <f>VLOOKUP(V19,Blad1!A:C,2,0)</f>
        <v>17</v>
      </c>
      <c r="V19" s="73">
        <v>2</v>
      </c>
      <c r="Z19" s="75">
        <f t="shared" si="1"/>
        <v>0</v>
      </c>
      <c r="BC19" s="12">
        <f>M19+U19+AD19+AL19+AT19+BB19</f>
        <v>26</v>
      </c>
      <c r="BD19" s="12">
        <f>J19+R19+Z19+AH19+AP19+AX19</f>
        <v>921</v>
      </c>
      <c r="BI19" s="38">
        <f>BC19-BE19-BF19</f>
        <v>26</v>
      </c>
      <c r="BJ19" s="12">
        <f>BD19-BG19-BH19</f>
        <v>921</v>
      </c>
    </row>
    <row r="20" spans="2:62" x14ac:dyDescent="0.2">
      <c r="B20" s="6" t="s">
        <v>315</v>
      </c>
      <c r="C20" s="6" t="s">
        <v>391</v>
      </c>
      <c r="D20" s="6" t="s">
        <v>316</v>
      </c>
      <c r="E20" s="6" t="s">
        <v>112</v>
      </c>
      <c r="F20" s="6" t="s">
        <v>317</v>
      </c>
      <c r="H20" s="68">
        <v>240</v>
      </c>
      <c r="I20" s="68" t="s">
        <v>392</v>
      </c>
      <c r="J20" s="69">
        <f>H20+I20</f>
        <v>464.5</v>
      </c>
      <c r="M20" s="68">
        <f>VLOOKUP(N20,Blad1!A:C,2,0)</f>
        <v>13</v>
      </c>
      <c r="N20" s="70">
        <v>4</v>
      </c>
      <c r="O20" s="71">
        <v>1</v>
      </c>
      <c r="P20" s="71" t="s">
        <v>782</v>
      </c>
      <c r="Q20" s="71">
        <v>237</v>
      </c>
      <c r="R20" s="72">
        <f>P20+Q20</f>
        <v>484.5</v>
      </c>
      <c r="U20" s="72">
        <f>VLOOKUP(V20,Blad1!A:C,2,0)</f>
        <v>12</v>
      </c>
      <c r="V20" s="73">
        <v>5</v>
      </c>
      <c r="Z20" s="75">
        <f t="shared" si="1"/>
        <v>0</v>
      </c>
      <c r="BC20" s="12">
        <f>M20+U20+AD20+AL20+AT20+BB20</f>
        <v>25</v>
      </c>
      <c r="BD20" s="12">
        <f>J20+R20+Z20+AH20+AP20+AX20</f>
        <v>949</v>
      </c>
      <c r="BI20" s="38">
        <f>BC20-BE20-BF20</f>
        <v>25</v>
      </c>
      <c r="BJ20" s="12">
        <f>BD20-BG20-BH20</f>
        <v>949</v>
      </c>
    </row>
    <row r="21" spans="2:62" x14ac:dyDescent="0.2">
      <c r="B21" s="6" t="s">
        <v>320</v>
      </c>
      <c r="C21" s="6" t="s">
        <v>396</v>
      </c>
      <c r="D21" s="6" t="s">
        <v>321</v>
      </c>
      <c r="E21" s="6" t="s">
        <v>112</v>
      </c>
      <c r="F21" s="110" t="s">
        <v>306</v>
      </c>
      <c r="H21" s="68" t="s">
        <v>397</v>
      </c>
      <c r="I21" s="68">
        <v>233</v>
      </c>
      <c r="J21" s="69">
        <f>H21+I21</f>
        <v>462.5</v>
      </c>
      <c r="M21" s="68">
        <f>VLOOKUP(N21,Blad1!A:C,2,0)</f>
        <v>11</v>
      </c>
      <c r="N21" s="70">
        <v>6</v>
      </c>
      <c r="O21" s="71">
        <v>1</v>
      </c>
      <c r="P21" s="71" t="s">
        <v>401</v>
      </c>
      <c r="Q21" s="71" t="s">
        <v>394</v>
      </c>
      <c r="R21" s="72">
        <f>P21+Q21</f>
        <v>458</v>
      </c>
      <c r="U21" s="72">
        <f>VLOOKUP(V21,Blad1!A:C,2,0)</f>
        <v>13</v>
      </c>
      <c r="V21" s="73">
        <v>4</v>
      </c>
      <c r="Z21" s="75">
        <f t="shared" si="1"/>
        <v>0</v>
      </c>
      <c r="BC21" s="12">
        <f>M21+U21+AD21+AL21+AT21+BB21</f>
        <v>24</v>
      </c>
      <c r="BD21" s="12">
        <f>J21+R21+Z21+AH21+AP21+AX21</f>
        <v>920.5</v>
      </c>
      <c r="BI21" s="38">
        <f>BC21-BE21-BF21</f>
        <v>24</v>
      </c>
      <c r="BJ21" s="12">
        <f>BD21-BG21-BH21</f>
        <v>920.5</v>
      </c>
    </row>
    <row r="22" spans="2:62" x14ac:dyDescent="0.2">
      <c r="B22" s="6" t="s">
        <v>134</v>
      </c>
      <c r="C22" s="6" t="s">
        <v>173</v>
      </c>
      <c r="D22" s="6" t="s">
        <v>135</v>
      </c>
      <c r="E22" s="6" t="s">
        <v>112</v>
      </c>
      <c r="F22" s="6" t="s">
        <v>136</v>
      </c>
      <c r="H22" s="107">
        <v>224</v>
      </c>
      <c r="I22" s="107">
        <v>233.5</v>
      </c>
      <c r="J22" s="69">
        <f>H22+I22</f>
        <v>457.5</v>
      </c>
      <c r="M22" s="68">
        <f>VLOOKUP(N22,Blad1!A:C,2,0)</f>
        <v>13</v>
      </c>
      <c r="N22" s="70">
        <v>4</v>
      </c>
      <c r="P22" s="71">
        <v>232</v>
      </c>
      <c r="Q22" s="71" t="s">
        <v>404</v>
      </c>
      <c r="R22" s="72">
        <f>P22+Q22</f>
        <v>447.5</v>
      </c>
      <c r="U22" s="72">
        <f>VLOOKUP(V22,Blad1!A:C,2,0)</f>
        <v>10</v>
      </c>
      <c r="V22" s="73">
        <v>7</v>
      </c>
      <c r="Z22" s="75">
        <f t="shared" si="1"/>
        <v>0</v>
      </c>
      <c r="BC22" s="12">
        <f>M22+U22+AD22+AL22+AT22+BB22</f>
        <v>23</v>
      </c>
      <c r="BD22" s="12">
        <f>J22+R22+Z22+AH22+AP22+AX22</f>
        <v>905</v>
      </c>
      <c r="BI22" s="38">
        <f>BC22-BE22-BF22</f>
        <v>23</v>
      </c>
      <c r="BJ22" s="12">
        <f>BD22-BG22-BH22</f>
        <v>905</v>
      </c>
    </row>
    <row r="23" spans="2:62" x14ac:dyDescent="0.2">
      <c r="B23" s="6" t="s">
        <v>206</v>
      </c>
      <c r="C23" s="6" t="s">
        <v>199</v>
      </c>
      <c r="D23" s="6" t="s">
        <v>207</v>
      </c>
      <c r="E23" s="6" t="s">
        <v>112</v>
      </c>
      <c r="F23" s="6" t="s">
        <v>201</v>
      </c>
      <c r="H23" s="68">
        <v>234.5</v>
      </c>
      <c r="I23" s="68">
        <v>233</v>
      </c>
      <c r="J23" s="69">
        <f>H23+I23</f>
        <v>467.5</v>
      </c>
      <c r="M23" s="68">
        <f>VLOOKUP(N23,Blad1!A:C,2,0)</f>
        <v>11</v>
      </c>
      <c r="N23" s="70">
        <v>6</v>
      </c>
      <c r="O23" s="71">
        <v>1</v>
      </c>
      <c r="P23" s="71">
        <v>239</v>
      </c>
      <c r="Q23" s="71">
        <v>239</v>
      </c>
      <c r="R23" s="72">
        <f>P23+Q23</f>
        <v>478</v>
      </c>
      <c r="U23" s="72">
        <f>VLOOKUP(V23,Blad1!A:C,2,0)</f>
        <v>11</v>
      </c>
      <c r="V23" s="73">
        <v>6</v>
      </c>
      <c r="Z23" s="75">
        <f t="shared" si="1"/>
        <v>0</v>
      </c>
      <c r="BC23" s="12">
        <f>M23+U23+AD23+AL23+AT23+BB23</f>
        <v>22</v>
      </c>
      <c r="BD23" s="12">
        <f>J23+R23+Z23+AH23+AP23+AX23</f>
        <v>945.5</v>
      </c>
      <c r="BI23" s="38">
        <f>BC23-BE23-BF23</f>
        <v>22</v>
      </c>
      <c r="BJ23" s="12">
        <f>BD23-BG23-BH23</f>
        <v>945.5</v>
      </c>
    </row>
    <row r="24" spans="2:62" x14ac:dyDescent="0.2">
      <c r="B24" s="6" t="s">
        <v>144</v>
      </c>
      <c r="C24" s="6" t="s">
        <v>177</v>
      </c>
      <c r="D24" s="6" t="s">
        <v>145</v>
      </c>
      <c r="E24" s="6" t="s">
        <v>112</v>
      </c>
      <c r="F24" s="6" t="s">
        <v>146</v>
      </c>
      <c r="H24" s="107">
        <v>210</v>
      </c>
      <c r="I24" s="107">
        <v>221</v>
      </c>
      <c r="J24" s="69">
        <f>H24+I24</f>
        <v>431</v>
      </c>
      <c r="M24" s="68">
        <f>VLOOKUP(N24,Blad1!A:C,2,0)</f>
        <v>9</v>
      </c>
      <c r="N24" s="70">
        <v>8</v>
      </c>
      <c r="O24" s="71">
        <v>1</v>
      </c>
      <c r="P24" s="71">
        <v>223</v>
      </c>
      <c r="Q24" s="71">
        <v>235</v>
      </c>
      <c r="R24" s="72">
        <f>P24+Q24</f>
        <v>458</v>
      </c>
      <c r="U24" s="72">
        <f>VLOOKUP(V24,Blad1!A:C,2,0)</f>
        <v>12</v>
      </c>
      <c r="V24" s="73">
        <v>5</v>
      </c>
      <c r="Z24" s="75">
        <f t="shared" si="1"/>
        <v>0</v>
      </c>
      <c r="BC24" s="12">
        <f>M24+U24+AD24+AL24+AT24+BB24</f>
        <v>21</v>
      </c>
      <c r="BD24" s="12">
        <f>J24+R24+Z24+AH24+AP24+AX24</f>
        <v>889</v>
      </c>
      <c r="BI24" s="38">
        <f>BC24-BE24-BF24</f>
        <v>21</v>
      </c>
      <c r="BJ24" s="12">
        <f>BD24-BG24-BH24</f>
        <v>889</v>
      </c>
    </row>
    <row r="25" spans="2:62" x14ac:dyDescent="0.2">
      <c r="B25" s="6" t="s">
        <v>844</v>
      </c>
      <c r="C25" s="6" t="s">
        <v>652</v>
      </c>
      <c r="D25" s="6" t="s">
        <v>845</v>
      </c>
      <c r="E25" s="6" t="s">
        <v>112</v>
      </c>
      <c r="F25" s="6" t="s">
        <v>290</v>
      </c>
      <c r="J25" s="69">
        <f>H25+I25</f>
        <v>0</v>
      </c>
      <c r="O25" s="71">
        <v>1</v>
      </c>
      <c r="P25" s="71">
        <v>260</v>
      </c>
      <c r="Q25" s="71" t="s">
        <v>925</v>
      </c>
      <c r="R25" s="72">
        <f>P25+Q25</f>
        <v>526.5</v>
      </c>
      <c r="U25" s="72">
        <f>VLOOKUP(V25,Blad1!A:C,2,0)</f>
        <v>20</v>
      </c>
      <c r="V25" s="73">
        <v>1</v>
      </c>
      <c r="Z25" s="75">
        <f t="shared" si="1"/>
        <v>0</v>
      </c>
      <c r="BC25" s="12">
        <f>M25+U25+AD25+AL25+AT25+BB25</f>
        <v>20</v>
      </c>
      <c r="BD25" s="12">
        <f>J25+R25+Z25+AH25+AP25+AX25</f>
        <v>526.5</v>
      </c>
      <c r="BI25" s="38">
        <f>BC25-BE25-BF25</f>
        <v>20</v>
      </c>
      <c r="BJ25" s="12">
        <f>BD25-BG25-BH25</f>
        <v>526.5</v>
      </c>
    </row>
    <row r="26" spans="2:62" x14ac:dyDescent="0.2">
      <c r="B26" s="6" t="s">
        <v>137</v>
      </c>
      <c r="C26" s="6" t="s">
        <v>174</v>
      </c>
      <c r="D26" s="6" t="s">
        <v>138</v>
      </c>
      <c r="E26" s="6" t="s">
        <v>112</v>
      </c>
      <c r="F26" s="6" t="s">
        <v>139</v>
      </c>
      <c r="H26" s="107">
        <v>224</v>
      </c>
      <c r="I26" s="107">
        <v>231.5</v>
      </c>
      <c r="J26" s="69">
        <f>H26+I26</f>
        <v>455.5</v>
      </c>
      <c r="M26" s="68">
        <f>VLOOKUP(N26,Blad1!A:C,2,0)</f>
        <v>12</v>
      </c>
      <c r="N26" s="70">
        <v>5</v>
      </c>
      <c r="P26" s="71">
        <v>219</v>
      </c>
      <c r="Q26" s="71" t="s">
        <v>389</v>
      </c>
      <c r="R26" s="72">
        <f>P26+Q26</f>
        <v>439.5</v>
      </c>
      <c r="U26" s="72">
        <f>VLOOKUP(V26,Blad1!A:C,2,0)</f>
        <v>8</v>
      </c>
      <c r="V26" s="73">
        <v>9</v>
      </c>
      <c r="Z26" s="75">
        <f t="shared" si="1"/>
        <v>0</v>
      </c>
      <c r="BC26" s="12">
        <f>M26+U26+AD26+AL26+AT26+BB26</f>
        <v>20</v>
      </c>
      <c r="BD26" s="12">
        <f>J26+R26+Z26+AH26+AP26+AX26</f>
        <v>895</v>
      </c>
      <c r="BI26" s="38">
        <f>BC26-BE26-BF26</f>
        <v>20</v>
      </c>
      <c r="BJ26" s="12">
        <f>BD26-BG26-BH26</f>
        <v>895</v>
      </c>
    </row>
    <row r="27" spans="2:62" x14ac:dyDescent="0.2">
      <c r="B27" s="6" t="s">
        <v>212</v>
      </c>
      <c r="C27" s="6" t="s">
        <v>213</v>
      </c>
      <c r="D27" s="6" t="s">
        <v>214</v>
      </c>
      <c r="E27" s="6" t="s">
        <v>112</v>
      </c>
      <c r="F27" s="6" t="s">
        <v>215</v>
      </c>
      <c r="H27" s="68">
        <v>227.5</v>
      </c>
      <c r="I27" s="68">
        <v>235.5</v>
      </c>
      <c r="J27" s="69">
        <f>H27+I27</f>
        <v>463</v>
      </c>
      <c r="M27" s="68">
        <f>VLOOKUP(N27,Blad1!A:C,2,0)</f>
        <v>9</v>
      </c>
      <c r="N27" s="70">
        <v>8</v>
      </c>
      <c r="O27" s="71">
        <v>1</v>
      </c>
      <c r="P27" s="71">
        <v>237</v>
      </c>
      <c r="Q27" s="71">
        <v>234</v>
      </c>
      <c r="R27" s="72">
        <f>P27+Q27</f>
        <v>471</v>
      </c>
      <c r="U27" s="72">
        <f>VLOOKUP(V27,Blad1!A:C,2,0)</f>
        <v>10</v>
      </c>
      <c r="V27" s="73">
        <v>7</v>
      </c>
      <c r="Z27" s="75">
        <f t="shared" si="1"/>
        <v>0</v>
      </c>
      <c r="BC27" s="12">
        <f>M27+U27+AD27+AL27+AT27+BB27</f>
        <v>19</v>
      </c>
      <c r="BD27" s="12">
        <f>J27+R27+Z27+AH27+AP27+AX27</f>
        <v>934</v>
      </c>
      <c r="BI27" s="38">
        <f>BC27-BE27-BF27</f>
        <v>19</v>
      </c>
      <c r="BJ27" s="12">
        <f>BD27-BG27-BH27</f>
        <v>934</v>
      </c>
    </row>
    <row r="28" spans="2:62" x14ac:dyDescent="0.2">
      <c r="B28" s="6" t="s">
        <v>331</v>
      </c>
      <c r="C28" s="6" t="s">
        <v>402</v>
      </c>
      <c r="D28" s="6" t="s">
        <v>332</v>
      </c>
      <c r="E28" s="6" t="s">
        <v>112</v>
      </c>
      <c r="F28" s="6" t="s">
        <v>324</v>
      </c>
      <c r="H28" s="68">
        <v>227</v>
      </c>
      <c r="I28" s="68">
        <v>224</v>
      </c>
      <c r="J28" s="69">
        <f>H28+I28</f>
        <v>451</v>
      </c>
      <c r="M28" s="68">
        <f>VLOOKUP(N28,Blad1!A:C,2,0)</f>
        <v>7</v>
      </c>
      <c r="N28" s="70">
        <v>10</v>
      </c>
      <c r="O28" s="71">
        <v>1</v>
      </c>
      <c r="P28" s="71">
        <v>224</v>
      </c>
      <c r="Q28" s="71">
        <v>228</v>
      </c>
      <c r="R28" s="72">
        <f>P28+Q28</f>
        <v>452</v>
      </c>
      <c r="U28" s="72">
        <f>VLOOKUP(V28,Blad1!A:C,2,0)</f>
        <v>11</v>
      </c>
      <c r="V28" s="73">
        <v>6</v>
      </c>
      <c r="Z28" s="75">
        <f t="shared" si="1"/>
        <v>0</v>
      </c>
      <c r="BC28" s="12">
        <f>M28+U28+AD28+AL28+AT28+BB28</f>
        <v>18</v>
      </c>
      <c r="BD28" s="12">
        <f>J28+R28+Z28+AH28+AP28+AX28</f>
        <v>903</v>
      </c>
      <c r="BI28" s="38">
        <f>BC28-BE28-BF28</f>
        <v>18</v>
      </c>
      <c r="BJ28" s="12">
        <f>BD28-BG28-BH28</f>
        <v>903</v>
      </c>
    </row>
    <row r="29" spans="2:62" x14ac:dyDescent="0.2">
      <c r="B29" s="6" t="s">
        <v>313</v>
      </c>
      <c r="C29" s="6" t="s">
        <v>388</v>
      </c>
      <c r="D29" s="6" t="s">
        <v>314</v>
      </c>
      <c r="E29" s="6" t="s">
        <v>112</v>
      </c>
      <c r="F29" s="6" t="s">
        <v>290</v>
      </c>
      <c r="H29" s="68" t="s">
        <v>389</v>
      </c>
      <c r="I29" s="68" t="s">
        <v>390</v>
      </c>
      <c r="J29" s="69">
        <f>H29+I29</f>
        <v>465</v>
      </c>
      <c r="M29" s="68">
        <f>VLOOKUP(N29,Blad1!A:C,2,0)</f>
        <v>15</v>
      </c>
      <c r="N29" s="70">
        <v>3</v>
      </c>
      <c r="O29" s="71">
        <v>1</v>
      </c>
      <c r="P29" s="71">
        <v>201</v>
      </c>
      <c r="Q29" s="71" t="s">
        <v>686</v>
      </c>
      <c r="R29" s="72">
        <f>P29+Q29</f>
        <v>411.5</v>
      </c>
      <c r="U29" s="72">
        <f>VLOOKUP(V29,Blad1!A:C,2,0)</f>
        <v>0</v>
      </c>
      <c r="V29" s="73">
        <v>18</v>
      </c>
      <c r="Z29" s="75">
        <f t="shared" si="1"/>
        <v>0</v>
      </c>
      <c r="BC29" s="12">
        <f>M29+U29+AD29+AL29+AT29+BB29</f>
        <v>15</v>
      </c>
      <c r="BD29" s="12">
        <f>J29+R29+Z29+AH29+AP29+AX29</f>
        <v>876.5</v>
      </c>
      <c r="BI29" s="38">
        <f>BC29-BE29-BF29</f>
        <v>15</v>
      </c>
      <c r="BJ29" s="12">
        <f>BD29-BG29-BH29</f>
        <v>876.5</v>
      </c>
    </row>
    <row r="30" spans="2:62" x14ac:dyDescent="0.2">
      <c r="B30" s="6" t="s">
        <v>208</v>
      </c>
      <c r="C30" s="6" t="s">
        <v>209</v>
      </c>
      <c r="D30" s="6" t="s">
        <v>210</v>
      </c>
      <c r="E30" s="6" t="s">
        <v>112</v>
      </c>
      <c r="F30" s="6" t="s">
        <v>211</v>
      </c>
      <c r="H30" s="68">
        <v>228</v>
      </c>
      <c r="I30" s="68">
        <v>236.5</v>
      </c>
      <c r="J30" s="69">
        <f>H30+I30</f>
        <v>464.5</v>
      </c>
      <c r="M30" s="68">
        <f>VLOOKUP(N30,Blad1!A:C,2,0)</f>
        <v>10</v>
      </c>
      <c r="N30" s="70">
        <v>7</v>
      </c>
      <c r="O30" s="71">
        <v>1</v>
      </c>
      <c r="P30" s="71" t="s">
        <v>802</v>
      </c>
      <c r="Q30" s="71">
        <v>229</v>
      </c>
      <c r="R30" s="72">
        <f>P30+Q30</f>
        <v>436.5</v>
      </c>
      <c r="U30" s="72">
        <f>VLOOKUP(V30,Blad1!A:C,2,0)</f>
        <v>5</v>
      </c>
      <c r="V30" s="73">
        <v>12</v>
      </c>
      <c r="Z30" s="75">
        <f t="shared" si="1"/>
        <v>0</v>
      </c>
      <c r="BC30" s="12">
        <f>M30+U30+AD30+AL30+AT30+BB30</f>
        <v>15</v>
      </c>
      <c r="BD30" s="12">
        <f>J30+R30+Z30+AH30+AP30+AX30</f>
        <v>901</v>
      </c>
      <c r="BI30" s="38">
        <f>BC30-BE30-BF30</f>
        <v>15</v>
      </c>
      <c r="BJ30" s="12">
        <f>BD30-BG30-BH30</f>
        <v>901</v>
      </c>
    </row>
    <row r="31" spans="2:62" x14ac:dyDescent="0.2">
      <c r="B31" s="6" t="s">
        <v>333</v>
      </c>
      <c r="C31" s="6" t="s">
        <v>398</v>
      </c>
      <c r="D31" s="6" t="s">
        <v>334</v>
      </c>
      <c r="E31" s="6" t="s">
        <v>112</v>
      </c>
      <c r="F31" s="6" t="s">
        <v>324</v>
      </c>
      <c r="H31" s="68" t="s">
        <v>392</v>
      </c>
      <c r="I31" s="68" t="s">
        <v>392</v>
      </c>
      <c r="J31" s="69">
        <f>H31+I31</f>
        <v>449</v>
      </c>
      <c r="M31" s="68">
        <f>VLOOKUP(N31,Blad1!A:C,2,0)</f>
        <v>6</v>
      </c>
      <c r="N31" s="70">
        <v>11</v>
      </c>
      <c r="O31" s="71">
        <v>1</v>
      </c>
      <c r="P31" s="71" t="s">
        <v>389</v>
      </c>
      <c r="Q31" s="71">
        <v>222</v>
      </c>
      <c r="R31" s="72">
        <f>P31+Q31</f>
        <v>442.5</v>
      </c>
      <c r="U31" s="72">
        <f>VLOOKUP(V31,Blad1!A:C,2,0)</f>
        <v>8</v>
      </c>
      <c r="V31" s="73">
        <v>9</v>
      </c>
      <c r="Z31" s="75">
        <f t="shared" si="1"/>
        <v>0</v>
      </c>
      <c r="BC31" s="12">
        <f>M31+U31+AD31+AL31+AT31+BB31</f>
        <v>14</v>
      </c>
      <c r="BD31" s="12">
        <f>J31+R31+Z31+AH31+AP31+AX31</f>
        <v>891.5</v>
      </c>
      <c r="BI31" s="38">
        <f>BC31-BE31-BF31</f>
        <v>14</v>
      </c>
      <c r="BJ31" s="12">
        <f>BD31-BG31-BH31</f>
        <v>891.5</v>
      </c>
    </row>
    <row r="32" spans="2:62" x14ac:dyDescent="0.2">
      <c r="B32" s="6" t="s">
        <v>216</v>
      </c>
      <c r="C32" s="6" t="s">
        <v>217</v>
      </c>
      <c r="D32" s="6" t="s">
        <v>218</v>
      </c>
      <c r="E32" s="6" t="s">
        <v>112</v>
      </c>
      <c r="F32" s="110" t="s">
        <v>219</v>
      </c>
      <c r="H32" s="68">
        <v>220.5</v>
      </c>
      <c r="I32" s="68">
        <v>238.5</v>
      </c>
      <c r="J32" s="69">
        <f>H32+I32</f>
        <v>459</v>
      </c>
      <c r="M32" s="68">
        <f>VLOOKUP(N32,Blad1!A:C,2,0)</f>
        <v>8</v>
      </c>
      <c r="N32" s="70">
        <v>9</v>
      </c>
      <c r="O32" s="71">
        <v>1</v>
      </c>
      <c r="P32" s="71" t="s">
        <v>686</v>
      </c>
      <c r="Q32" s="71">
        <v>226</v>
      </c>
      <c r="R32" s="72">
        <f>P32+Q32</f>
        <v>436.5</v>
      </c>
      <c r="U32" s="72">
        <f>VLOOKUP(V32,Blad1!A:C,2,0)</f>
        <v>6</v>
      </c>
      <c r="V32" s="73">
        <v>11</v>
      </c>
      <c r="Z32" s="75">
        <f t="shared" si="1"/>
        <v>0</v>
      </c>
      <c r="BC32" s="12">
        <f>M32+U32+AD32+AL32+AT32+BB32</f>
        <v>14</v>
      </c>
      <c r="BD32" s="12">
        <f>J32+R32+Z32+AH32+AP32+AX32</f>
        <v>895.5</v>
      </c>
      <c r="BI32" s="38">
        <f>BC32-BE32-BF32</f>
        <v>14</v>
      </c>
      <c r="BJ32" s="12">
        <f>BD32-BG32-BH32</f>
        <v>895.5</v>
      </c>
    </row>
    <row r="33" spans="2:62" x14ac:dyDescent="0.2">
      <c r="B33" s="6" t="s">
        <v>147</v>
      </c>
      <c r="C33" s="6" t="s">
        <v>178</v>
      </c>
      <c r="D33" s="6" t="s">
        <v>148</v>
      </c>
      <c r="E33" s="6" t="s">
        <v>112</v>
      </c>
      <c r="F33" s="6" t="s">
        <v>149</v>
      </c>
      <c r="H33" s="107">
        <v>210</v>
      </c>
      <c r="I33" s="107">
        <v>219.5</v>
      </c>
      <c r="J33" s="69">
        <f>H33+I33</f>
        <v>429.5</v>
      </c>
      <c r="M33" s="68">
        <f>VLOOKUP(N33,Blad1!A:C,2,0)</f>
        <v>8</v>
      </c>
      <c r="N33" s="70">
        <v>9</v>
      </c>
      <c r="P33" s="71" t="s">
        <v>752</v>
      </c>
      <c r="Q33" s="71">
        <v>211</v>
      </c>
      <c r="R33" s="72">
        <f>P33+Q33</f>
        <v>433.5</v>
      </c>
      <c r="U33" s="72">
        <f>VLOOKUP(V33,Blad1!A:C,2,0)</f>
        <v>6</v>
      </c>
      <c r="V33" s="73">
        <v>11</v>
      </c>
      <c r="Z33" s="75">
        <f t="shared" si="1"/>
        <v>0</v>
      </c>
      <c r="BC33" s="12">
        <f>M33+U33+AD33+AL33+AT33+BB33</f>
        <v>14</v>
      </c>
      <c r="BD33" s="12">
        <f>J33+R33+Z33+AH33+AP33+AX33</f>
        <v>863</v>
      </c>
      <c r="BI33" s="38">
        <f>BC33-BE33-BF33</f>
        <v>14</v>
      </c>
      <c r="BJ33" s="12">
        <f>BD33-BG33-BH33</f>
        <v>863</v>
      </c>
    </row>
    <row r="34" spans="2:62" x14ac:dyDescent="0.2">
      <c r="B34" s="6" t="s">
        <v>153</v>
      </c>
      <c r="C34" s="6" t="s">
        <v>180</v>
      </c>
      <c r="D34" s="6" t="s">
        <v>154</v>
      </c>
      <c r="E34" s="6" t="s">
        <v>112</v>
      </c>
      <c r="F34" s="6" t="s">
        <v>155</v>
      </c>
      <c r="H34" s="107">
        <v>205.5</v>
      </c>
      <c r="I34" s="107">
        <v>209.5</v>
      </c>
      <c r="J34" s="69">
        <f>H34+I34</f>
        <v>415</v>
      </c>
      <c r="M34" s="68">
        <f>VLOOKUP(N34,Blad1!A:C,2,0)</f>
        <v>6</v>
      </c>
      <c r="N34" s="70">
        <v>11</v>
      </c>
      <c r="P34" s="71">
        <v>222</v>
      </c>
      <c r="Q34" s="71" t="s">
        <v>682</v>
      </c>
      <c r="R34" s="72">
        <f>P34+Q34</f>
        <v>435.5</v>
      </c>
      <c r="U34" s="72">
        <f>VLOOKUP(V34,Blad1!A:C,2,0)</f>
        <v>7</v>
      </c>
      <c r="V34" s="73">
        <v>10</v>
      </c>
      <c r="Z34" s="75">
        <f t="shared" si="1"/>
        <v>0</v>
      </c>
      <c r="BC34" s="12">
        <f>M34+U34+AD34+AL34+AT34+BB34</f>
        <v>13</v>
      </c>
      <c r="BD34" s="12">
        <f>J34+R34+Z34+AH34+AP34+AX34</f>
        <v>850.5</v>
      </c>
      <c r="BI34" s="38">
        <f>BC34-BE34-BF34</f>
        <v>13</v>
      </c>
      <c r="BJ34" s="12">
        <f>BD34-BG34-BH34</f>
        <v>850.5</v>
      </c>
    </row>
    <row r="35" spans="2:62" x14ac:dyDescent="0.2">
      <c r="B35" s="6" t="s">
        <v>141</v>
      </c>
      <c r="C35" s="6" t="s">
        <v>176</v>
      </c>
      <c r="D35" s="6" t="s">
        <v>142</v>
      </c>
      <c r="E35" s="6" t="s">
        <v>112</v>
      </c>
      <c r="F35" s="6" t="s">
        <v>143</v>
      </c>
      <c r="H35" s="107">
        <v>213</v>
      </c>
      <c r="I35" s="107">
        <v>221.5</v>
      </c>
      <c r="J35" s="69">
        <f>H35+I35</f>
        <v>434.5</v>
      </c>
      <c r="M35" s="68">
        <f>VLOOKUP(N35,Blad1!A:C,2,0)</f>
        <v>10</v>
      </c>
      <c r="N35" s="70">
        <v>7</v>
      </c>
      <c r="P35" s="71">
        <v>221</v>
      </c>
      <c r="Q35" s="71" t="s">
        <v>753</v>
      </c>
      <c r="R35" s="72">
        <f>P35+Q35</f>
        <v>421.5</v>
      </c>
      <c r="U35" s="72">
        <f>VLOOKUP(V35,Blad1!A:C,2,0)</f>
        <v>2</v>
      </c>
      <c r="V35" s="73">
        <v>15</v>
      </c>
      <c r="Z35" s="75">
        <f t="shared" si="1"/>
        <v>0</v>
      </c>
      <c r="BC35" s="12">
        <f>M35+U35+AD35+AL35+AT35+BB35</f>
        <v>12</v>
      </c>
      <c r="BD35" s="12">
        <f>J35+R35+Z35+AH35+AP35+AX35</f>
        <v>856</v>
      </c>
      <c r="BI35" s="38">
        <f>BC35-BE35-BF35</f>
        <v>12</v>
      </c>
      <c r="BJ35" s="12">
        <f>BD35-BG35-BH35</f>
        <v>856</v>
      </c>
    </row>
    <row r="36" spans="2:62" x14ac:dyDescent="0.2">
      <c r="B36" s="6" t="s">
        <v>140</v>
      </c>
      <c r="C36" s="6" t="s">
        <v>175</v>
      </c>
      <c r="D36" s="6" t="s">
        <v>739</v>
      </c>
      <c r="E36" s="6" t="s">
        <v>112</v>
      </c>
      <c r="F36" s="6" t="s">
        <v>139</v>
      </c>
      <c r="H36" s="107">
        <v>213.5</v>
      </c>
      <c r="I36" s="107">
        <v>228.5</v>
      </c>
      <c r="J36" s="69">
        <f>H36+I36</f>
        <v>442</v>
      </c>
      <c r="M36" s="68">
        <f>VLOOKUP(N36,Blad1!A:C,2,0)</f>
        <v>11</v>
      </c>
      <c r="N36" s="70">
        <v>6</v>
      </c>
      <c r="P36" s="71" t="s">
        <v>754</v>
      </c>
      <c r="Q36" s="71">
        <v>203</v>
      </c>
      <c r="R36" s="72">
        <f>P36+Q36</f>
        <v>417.5</v>
      </c>
      <c r="U36" s="72">
        <f>VLOOKUP(V36,Blad1!A:C,2,0)</f>
        <v>1</v>
      </c>
      <c r="V36" s="73">
        <v>16</v>
      </c>
      <c r="Z36" s="75">
        <f t="shared" si="1"/>
        <v>0</v>
      </c>
      <c r="BC36" s="12">
        <f>M36+U36+AD36+AL36+AT36+BB36</f>
        <v>12</v>
      </c>
      <c r="BD36" s="12">
        <f>J36+R36+Z36+AH36+AP36+AX36</f>
        <v>859.5</v>
      </c>
      <c r="BI36" s="38">
        <f>BC36-BE36-BF36</f>
        <v>12</v>
      </c>
      <c r="BJ36" s="12">
        <f>BD36-BG36-BH36</f>
        <v>859.5</v>
      </c>
    </row>
    <row r="37" spans="2:62" x14ac:dyDescent="0.2">
      <c r="B37" s="6" t="s">
        <v>202</v>
      </c>
      <c r="C37" s="6" t="s">
        <v>203</v>
      </c>
      <c r="D37" s="6" t="s">
        <v>204</v>
      </c>
      <c r="E37" s="6" t="s">
        <v>112</v>
      </c>
      <c r="F37" s="6" t="s">
        <v>205</v>
      </c>
      <c r="H37" s="68">
        <v>231</v>
      </c>
      <c r="I37" s="68">
        <v>240.5</v>
      </c>
      <c r="J37" s="69">
        <f>H37+I37</f>
        <v>471.5</v>
      </c>
      <c r="M37" s="68">
        <f>VLOOKUP(N37,Blad1!A:C,2,0)</f>
        <v>12</v>
      </c>
      <c r="N37" s="70">
        <v>5</v>
      </c>
      <c r="R37" s="72">
        <f>P37+Q37</f>
        <v>0</v>
      </c>
      <c r="U37" s="72"/>
      <c r="Z37" s="75">
        <f t="shared" si="1"/>
        <v>0</v>
      </c>
      <c r="BC37" s="12">
        <f>M37+U37+AD37+AL37+AT37+BB37</f>
        <v>12</v>
      </c>
      <c r="BD37" s="12">
        <f>J37+R37+Z37+AH37+AP37+AX37</f>
        <v>471.5</v>
      </c>
      <c r="BI37" s="38">
        <f>BC37-BE37-BF37</f>
        <v>12</v>
      </c>
      <c r="BJ37" s="12">
        <f>BD37-BG37-BH37</f>
        <v>471.5</v>
      </c>
    </row>
    <row r="38" spans="2:62" x14ac:dyDescent="0.2">
      <c r="B38" s="6" t="s">
        <v>723</v>
      </c>
      <c r="C38" s="6" t="s">
        <v>724</v>
      </c>
      <c r="D38" s="6" t="s">
        <v>725</v>
      </c>
      <c r="E38" s="6" t="s">
        <v>112</v>
      </c>
      <c r="F38" s="6" t="s">
        <v>726</v>
      </c>
      <c r="J38" s="69">
        <f>H38+I38</f>
        <v>0</v>
      </c>
      <c r="P38" s="71">
        <v>232</v>
      </c>
      <c r="Q38" s="71">
        <v>224</v>
      </c>
      <c r="R38" s="72">
        <f>P38+Q38</f>
        <v>456</v>
      </c>
      <c r="U38" s="72">
        <f>VLOOKUP(V38,Blad1!A:C,2,0)</f>
        <v>11</v>
      </c>
      <c r="V38" s="73">
        <v>6</v>
      </c>
      <c r="Z38" s="75">
        <f t="shared" si="1"/>
        <v>0</v>
      </c>
      <c r="BC38" s="12">
        <f>M38+U38+AD38+AL38+AT38+BB38</f>
        <v>11</v>
      </c>
      <c r="BD38" s="12">
        <f>J38+R38+Z38+AH38+AP38+AX38</f>
        <v>456</v>
      </c>
      <c r="BI38" s="38">
        <f>BC38-BE38-BF38</f>
        <v>11</v>
      </c>
      <c r="BJ38" s="12">
        <f>BD38-BG38-BH38</f>
        <v>456</v>
      </c>
    </row>
    <row r="39" spans="2:62" x14ac:dyDescent="0.2">
      <c r="B39" s="6" t="s">
        <v>784</v>
      </c>
      <c r="C39" s="6" t="s">
        <v>801</v>
      </c>
      <c r="D39" s="6" t="s">
        <v>785</v>
      </c>
      <c r="E39" s="6" t="s">
        <v>112</v>
      </c>
      <c r="F39" s="6" t="s">
        <v>786</v>
      </c>
      <c r="J39" s="69">
        <f>H39+I39</f>
        <v>0</v>
      </c>
      <c r="O39" s="71">
        <v>1</v>
      </c>
      <c r="P39" s="71" t="s">
        <v>389</v>
      </c>
      <c r="Q39" s="71" t="s">
        <v>386</v>
      </c>
      <c r="R39" s="72">
        <f>P39+Q39</f>
        <v>449</v>
      </c>
      <c r="U39" s="72">
        <f>VLOOKUP(V39,Blad1!A:C,2,0)</f>
        <v>10</v>
      </c>
      <c r="V39" s="73">
        <v>7</v>
      </c>
      <c r="Z39" s="75">
        <f t="shared" si="1"/>
        <v>0</v>
      </c>
      <c r="BC39" s="12">
        <f>M39+U39+AD39+AL39+AT39+BB39</f>
        <v>10</v>
      </c>
      <c r="BD39" s="12">
        <f>J39+R39+Z39+AH39+AP39+AX39</f>
        <v>449</v>
      </c>
      <c r="BI39" s="38">
        <f>BC39-BE39-BF39</f>
        <v>10</v>
      </c>
      <c r="BJ39" s="12">
        <f>BD39-BG39-BH39</f>
        <v>449</v>
      </c>
    </row>
    <row r="40" spans="2:62" x14ac:dyDescent="0.2">
      <c r="B40" s="6" t="s">
        <v>322</v>
      </c>
      <c r="C40" s="6" t="s">
        <v>398</v>
      </c>
      <c r="D40" s="6" t="s">
        <v>323</v>
      </c>
      <c r="E40" s="6" t="s">
        <v>112</v>
      </c>
      <c r="F40" s="6" t="s">
        <v>324</v>
      </c>
      <c r="H40" s="68">
        <v>232</v>
      </c>
      <c r="I40" s="68" t="s">
        <v>386</v>
      </c>
      <c r="J40" s="69">
        <f>H40+I40</f>
        <v>460.5</v>
      </c>
      <c r="M40" s="68">
        <f>VLOOKUP(N40,Blad1!A:C,2,0)</f>
        <v>10</v>
      </c>
      <c r="N40" s="70">
        <v>7</v>
      </c>
      <c r="R40" s="72">
        <f>P40+Q40</f>
        <v>0</v>
      </c>
      <c r="U40" s="72"/>
      <c r="Z40" s="75">
        <f t="shared" si="1"/>
        <v>0</v>
      </c>
      <c r="BC40" s="12">
        <f>M40+U40+AD40+AL40+AT40+BB40</f>
        <v>10</v>
      </c>
      <c r="BD40" s="12">
        <f>J40+R40+Z40+AH40+AP40+AX40</f>
        <v>460.5</v>
      </c>
      <c r="BI40" s="38">
        <f>BC40-BE40-BF40</f>
        <v>10</v>
      </c>
      <c r="BJ40" s="12">
        <f>BD40-BG40-BH40</f>
        <v>460.5</v>
      </c>
    </row>
    <row r="41" spans="2:62" x14ac:dyDescent="0.2">
      <c r="B41" s="6" t="s">
        <v>247</v>
      </c>
      <c r="C41" s="6" t="s">
        <v>248</v>
      </c>
      <c r="D41" s="6" t="s">
        <v>249</v>
      </c>
      <c r="E41" s="6" t="s">
        <v>112</v>
      </c>
      <c r="F41" s="6" t="s">
        <v>250</v>
      </c>
      <c r="H41" s="68">
        <v>215</v>
      </c>
      <c r="I41" s="68">
        <v>230.5</v>
      </c>
      <c r="J41" s="69">
        <f>H41+I41</f>
        <v>445.5</v>
      </c>
      <c r="M41" s="68">
        <f>VLOOKUP(N41,Blad1!A:C,2,0)</f>
        <v>0</v>
      </c>
      <c r="N41" s="70">
        <v>17</v>
      </c>
      <c r="O41" s="71">
        <v>1</v>
      </c>
      <c r="P41" s="71">
        <v>233</v>
      </c>
      <c r="Q41" s="71" t="s">
        <v>394</v>
      </c>
      <c r="R41" s="72">
        <f>P41+Q41</f>
        <v>464.5</v>
      </c>
      <c r="U41" s="72">
        <f>VLOOKUP(V41,Blad1!A:C,2,0)</f>
        <v>9</v>
      </c>
      <c r="V41" s="73">
        <v>8</v>
      </c>
      <c r="Z41" s="75">
        <f t="shared" si="1"/>
        <v>0</v>
      </c>
      <c r="BC41" s="12">
        <f>M41+U41+AD41+AL41+AT41+BB41</f>
        <v>9</v>
      </c>
      <c r="BD41" s="12">
        <f>J41+R41+Z41+AH41+AP41+AX41</f>
        <v>910</v>
      </c>
      <c r="BI41" s="38">
        <f>BC41-BE41-BF41</f>
        <v>9</v>
      </c>
      <c r="BJ41" s="12">
        <f>BD41-BG41-BH41</f>
        <v>910</v>
      </c>
    </row>
    <row r="42" spans="2:62" x14ac:dyDescent="0.2">
      <c r="B42" s="6" t="s">
        <v>263</v>
      </c>
      <c r="C42" s="6" t="s">
        <v>264</v>
      </c>
      <c r="D42" s="6" t="s">
        <v>265</v>
      </c>
      <c r="E42" s="6" t="s">
        <v>112</v>
      </c>
      <c r="F42" s="6" t="s">
        <v>266</v>
      </c>
      <c r="H42" s="68">
        <v>210.5</v>
      </c>
      <c r="I42" s="68">
        <v>233</v>
      </c>
      <c r="J42" s="69">
        <f>H42+I42</f>
        <v>443.5</v>
      </c>
      <c r="M42" s="68">
        <f>VLOOKUP(N42,Blad1!A:C,2,0)</f>
        <v>0</v>
      </c>
      <c r="N42" s="70">
        <v>21</v>
      </c>
      <c r="O42" s="71">
        <v>1</v>
      </c>
      <c r="P42" s="71">
        <v>222</v>
      </c>
      <c r="Q42" s="71">
        <v>225</v>
      </c>
      <c r="R42" s="72">
        <f>P42+Q42</f>
        <v>447</v>
      </c>
      <c r="U42" s="72">
        <f>VLOOKUP(V42,Blad1!A:C,2,0)</f>
        <v>9</v>
      </c>
      <c r="V42" s="73">
        <v>8</v>
      </c>
      <c r="Z42" s="75">
        <f t="shared" si="1"/>
        <v>0</v>
      </c>
      <c r="BC42" s="12">
        <f>M42+U42+AD42+AL42+AT42+BB42</f>
        <v>9</v>
      </c>
      <c r="BD42" s="12">
        <f>J42+R42+Z42+AH42+AP42+AX42</f>
        <v>890.5</v>
      </c>
      <c r="BI42" s="38">
        <f>BC42-BE42-BF42</f>
        <v>9</v>
      </c>
      <c r="BJ42" s="12">
        <f>BD42-BG42-BH42</f>
        <v>890.5</v>
      </c>
    </row>
    <row r="43" spans="2:62" x14ac:dyDescent="0.2">
      <c r="B43" s="6" t="s">
        <v>727</v>
      </c>
      <c r="C43" s="6" t="s">
        <v>728</v>
      </c>
      <c r="D43" s="6" t="s">
        <v>729</v>
      </c>
      <c r="E43" s="6" t="s">
        <v>112</v>
      </c>
      <c r="F43" s="6" t="s">
        <v>730</v>
      </c>
      <c r="J43" s="69">
        <f>H43+I43</f>
        <v>0</v>
      </c>
      <c r="P43" s="71" t="s">
        <v>394</v>
      </c>
      <c r="Q43" s="71">
        <v>210</v>
      </c>
      <c r="R43" s="72">
        <f>P43+Q43</f>
        <v>441.5</v>
      </c>
      <c r="U43" s="72">
        <f>VLOOKUP(V43,Blad1!A:C,2,0)</f>
        <v>9</v>
      </c>
      <c r="V43" s="73">
        <v>8</v>
      </c>
      <c r="Z43" s="75">
        <f t="shared" si="1"/>
        <v>0</v>
      </c>
      <c r="BC43" s="12">
        <f>M43+U43+AD43+AL43+AT43+BB43</f>
        <v>9</v>
      </c>
      <c r="BD43" s="12">
        <f>J43+R43+Z43+AH43+AP43+AX43</f>
        <v>441.5</v>
      </c>
      <c r="BI43" s="38">
        <f>BC43-BE43-BF43</f>
        <v>9</v>
      </c>
      <c r="BJ43" s="12">
        <f>BD43-BG43-BH43</f>
        <v>441.5</v>
      </c>
    </row>
    <row r="44" spans="2:62" x14ac:dyDescent="0.2">
      <c r="B44" s="6" t="s">
        <v>271</v>
      </c>
      <c r="C44" s="6" t="s">
        <v>272</v>
      </c>
      <c r="D44" s="6" t="s">
        <v>273</v>
      </c>
      <c r="E44" s="6" t="s">
        <v>112</v>
      </c>
      <c r="F44" s="6" t="s">
        <v>274</v>
      </c>
      <c r="H44" s="68">
        <v>225.5</v>
      </c>
      <c r="I44" s="68">
        <v>214.5</v>
      </c>
      <c r="J44" s="69">
        <f>H44+I44</f>
        <v>440</v>
      </c>
      <c r="M44" s="68">
        <f>VLOOKUP(N44,Blad1!A:C,2,0)</f>
        <v>0</v>
      </c>
      <c r="N44" s="70">
        <v>23</v>
      </c>
      <c r="O44" s="71">
        <v>1</v>
      </c>
      <c r="P44" s="71">
        <v>224</v>
      </c>
      <c r="Q44" s="71">
        <v>233</v>
      </c>
      <c r="R44" s="72">
        <f>P44+Q44</f>
        <v>457</v>
      </c>
      <c r="U44" s="72">
        <f>VLOOKUP(V44,Blad1!A:C,2,0)</f>
        <v>8</v>
      </c>
      <c r="V44" s="73">
        <v>9</v>
      </c>
      <c r="Z44" s="75">
        <f t="shared" si="1"/>
        <v>0</v>
      </c>
      <c r="BC44" s="12">
        <f>M44+U44+AD44+AL44+AT44+BB44</f>
        <v>8</v>
      </c>
      <c r="BD44" s="12">
        <f>J44+R44+Z44+AH44+AP44+AX44</f>
        <v>897</v>
      </c>
      <c r="BI44" s="38">
        <f>BC44-BE44-BF44</f>
        <v>8</v>
      </c>
      <c r="BJ44" s="12">
        <f>BD44-BG44-BH44</f>
        <v>897</v>
      </c>
    </row>
    <row r="45" spans="2:62" x14ac:dyDescent="0.2">
      <c r="B45" s="6" t="s">
        <v>243</v>
      </c>
      <c r="C45" s="6" t="s">
        <v>244</v>
      </c>
      <c r="D45" s="6" t="s">
        <v>245</v>
      </c>
      <c r="E45" s="6" t="s">
        <v>112</v>
      </c>
      <c r="F45" s="6" t="s">
        <v>246</v>
      </c>
      <c r="H45" s="68">
        <v>225</v>
      </c>
      <c r="I45" s="68">
        <v>224</v>
      </c>
      <c r="J45" s="69">
        <f>H45+I45</f>
        <v>449</v>
      </c>
      <c r="M45" s="68">
        <f>VLOOKUP(N45,Blad1!A:C,2,0)</f>
        <v>2</v>
      </c>
      <c r="N45" s="70">
        <v>15</v>
      </c>
      <c r="O45" s="71">
        <v>1</v>
      </c>
      <c r="P45" s="71">
        <v>220</v>
      </c>
      <c r="Q45" s="71">
        <v>230</v>
      </c>
      <c r="R45" s="72">
        <f>P45+Q45</f>
        <v>450</v>
      </c>
      <c r="U45" s="72">
        <f>VLOOKUP(V45,Blad1!A:C,2,0)</f>
        <v>6</v>
      </c>
      <c r="V45" s="73">
        <v>11</v>
      </c>
      <c r="Z45" s="75">
        <f t="shared" si="1"/>
        <v>0</v>
      </c>
      <c r="BC45" s="12">
        <f>M45+U45+AD45+AL45+AT45+BB45</f>
        <v>8</v>
      </c>
      <c r="BD45" s="12">
        <f>J45+R45+Z45+AH45+AP45+AX45</f>
        <v>899</v>
      </c>
      <c r="BI45" s="38">
        <f>BC45-BE45-BF45</f>
        <v>8</v>
      </c>
      <c r="BJ45" s="12">
        <f>BD45-BG45-BH45</f>
        <v>899</v>
      </c>
    </row>
    <row r="46" spans="2:62" x14ac:dyDescent="0.2">
      <c r="B46" s="6" t="s">
        <v>232</v>
      </c>
      <c r="C46" s="6" t="s">
        <v>233</v>
      </c>
      <c r="D46" s="6" t="s">
        <v>234</v>
      </c>
      <c r="E46" s="6" t="s">
        <v>112</v>
      </c>
      <c r="F46" s="6" t="s">
        <v>235</v>
      </c>
      <c r="H46" s="68">
        <v>220</v>
      </c>
      <c r="I46" s="68">
        <v>230.5</v>
      </c>
      <c r="J46" s="69">
        <f>H46+I46</f>
        <v>450.5</v>
      </c>
      <c r="M46" s="68">
        <f>VLOOKUP(N46,Blad1!A:C,2,0)</f>
        <v>4</v>
      </c>
      <c r="N46" s="70">
        <v>13</v>
      </c>
      <c r="O46" s="71">
        <v>1</v>
      </c>
      <c r="P46" s="71">
        <v>223</v>
      </c>
      <c r="Q46" s="71" t="s">
        <v>389</v>
      </c>
      <c r="R46" s="72">
        <f>P46+Q46</f>
        <v>443.5</v>
      </c>
      <c r="U46" s="72">
        <f>VLOOKUP(V46,Blad1!A:C,2,0)</f>
        <v>4</v>
      </c>
      <c r="V46" s="73">
        <v>13</v>
      </c>
      <c r="Z46" s="75">
        <f t="shared" si="1"/>
        <v>0</v>
      </c>
      <c r="BC46" s="12">
        <f>M46+U46+AD46+AL46+AT46+BB46</f>
        <v>8</v>
      </c>
      <c r="BD46" s="12">
        <f>J46+R46+Z46+AH46+AP46+AX46</f>
        <v>894</v>
      </c>
      <c r="BI46" s="38">
        <f>BC46-BE46-BF46</f>
        <v>8</v>
      </c>
      <c r="BJ46" s="12">
        <f>BD46-BG46-BH46</f>
        <v>894</v>
      </c>
    </row>
    <row r="47" spans="2:62" x14ac:dyDescent="0.2">
      <c r="B47" s="6" t="s">
        <v>228</v>
      </c>
      <c r="C47" s="6" t="s">
        <v>229</v>
      </c>
      <c r="D47" s="6" t="s">
        <v>230</v>
      </c>
      <c r="E47" s="6" t="s">
        <v>112</v>
      </c>
      <c r="F47" s="6" t="s">
        <v>231</v>
      </c>
      <c r="H47" s="68">
        <v>218</v>
      </c>
      <c r="I47" s="68">
        <v>234.5</v>
      </c>
      <c r="J47" s="69">
        <f>H47+I47</f>
        <v>452.5</v>
      </c>
      <c r="M47" s="68">
        <f>VLOOKUP(N47,Blad1!A:C,2,0)</f>
        <v>5</v>
      </c>
      <c r="N47" s="70">
        <v>12</v>
      </c>
      <c r="O47" s="71">
        <v>1</v>
      </c>
      <c r="P47" s="71" t="s">
        <v>928</v>
      </c>
      <c r="Q47" s="71">
        <v>222</v>
      </c>
      <c r="R47" s="72">
        <f>P47+Q47</f>
        <v>440.5</v>
      </c>
      <c r="U47" s="72">
        <f>VLOOKUP(V47,Blad1!A:C,2,0)</f>
        <v>3</v>
      </c>
      <c r="V47" s="73">
        <v>14</v>
      </c>
      <c r="Z47" s="75">
        <f t="shared" si="1"/>
        <v>0</v>
      </c>
      <c r="BC47" s="12">
        <f>M47+U47+AD47+AL47+AT47+BB47</f>
        <v>8</v>
      </c>
      <c r="BD47" s="12">
        <f>J47+R47+Z47+AH47+AP47+AX47</f>
        <v>893</v>
      </c>
      <c r="BI47" s="38">
        <f>BC47-BE47-BF47</f>
        <v>8</v>
      </c>
      <c r="BJ47" s="12">
        <f>BD47-BG47-BH47</f>
        <v>893</v>
      </c>
    </row>
    <row r="48" spans="2:62" x14ac:dyDescent="0.2">
      <c r="B48" s="6" t="s">
        <v>328</v>
      </c>
      <c r="C48" s="6" t="s">
        <v>400</v>
      </c>
      <c r="D48" s="6" t="s">
        <v>329</v>
      </c>
      <c r="E48" s="6" t="s">
        <v>112</v>
      </c>
      <c r="F48" s="6" t="s">
        <v>330</v>
      </c>
      <c r="H48" s="68" t="s">
        <v>394</v>
      </c>
      <c r="I48" s="68" t="s">
        <v>401</v>
      </c>
      <c r="J48" s="69">
        <f>H48+I48</f>
        <v>458</v>
      </c>
      <c r="M48" s="68">
        <f>VLOOKUP(N48,Blad1!A:C,2,0)</f>
        <v>8</v>
      </c>
      <c r="N48" s="70">
        <v>9</v>
      </c>
      <c r="R48" s="72">
        <f>P48+Q48</f>
        <v>0</v>
      </c>
      <c r="U48" s="72"/>
      <c r="Z48" s="75">
        <f t="shared" si="1"/>
        <v>0</v>
      </c>
      <c r="BC48" s="12">
        <f>M48+U48+AD48+AL48+AT48+BB48</f>
        <v>8</v>
      </c>
      <c r="BD48" s="12">
        <f>J48+R48+Z48+AH48+AP48+AX48</f>
        <v>458</v>
      </c>
      <c r="BI48" s="38">
        <f>BC48-BE48-BF48</f>
        <v>8</v>
      </c>
      <c r="BJ48" s="12">
        <f>BD48-BG48-BH48</f>
        <v>458</v>
      </c>
    </row>
    <row r="49" spans="2:62" x14ac:dyDescent="0.2">
      <c r="B49" s="6" t="s">
        <v>846</v>
      </c>
      <c r="C49" s="6" t="s">
        <v>847</v>
      </c>
      <c r="D49" s="6" t="s">
        <v>848</v>
      </c>
      <c r="E49" s="6" t="s">
        <v>112</v>
      </c>
      <c r="F49" s="6" t="s">
        <v>849</v>
      </c>
      <c r="J49" s="69">
        <f>H49+I49</f>
        <v>0</v>
      </c>
      <c r="O49" s="71">
        <v>1</v>
      </c>
      <c r="P49" s="71" t="s">
        <v>928</v>
      </c>
      <c r="Q49" s="71" t="s">
        <v>721</v>
      </c>
      <c r="R49" s="72">
        <f>P49+Q49</f>
        <v>454</v>
      </c>
      <c r="U49" s="72">
        <f>VLOOKUP(V49,Blad1!A:C,2,0)</f>
        <v>7</v>
      </c>
      <c r="V49" s="73">
        <v>10</v>
      </c>
      <c r="Z49" s="75">
        <f t="shared" si="1"/>
        <v>0</v>
      </c>
      <c r="BC49" s="12">
        <f>M49+U49+AD49+AL49+AT49+BB49</f>
        <v>7</v>
      </c>
      <c r="BD49" s="12">
        <f>J49+R49+Z49+AH49+AP49+AX49</f>
        <v>454</v>
      </c>
      <c r="BI49" s="38">
        <f>BC49-BE49-BF49</f>
        <v>7</v>
      </c>
      <c r="BJ49" s="12">
        <f>BD49-BG49-BH49</f>
        <v>454</v>
      </c>
    </row>
    <row r="50" spans="2:62" x14ac:dyDescent="0.2">
      <c r="B50" s="6" t="s">
        <v>224</v>
      </c>
      <c r="C50" s="6" t="s">
        <v>225</v>
      </c>
      <c r="D50" s="6" t="s">
        <v>226</v>
      </c>
      <c r="E50" s="6" t="s">
        <v>112</v>
      </c>
      <c r="F50" s="6" t="s">
        <v>227</v>
      </c>
      <c r="H50" s="68">
        <v>224.5</v>
      </c>
      <c r="I50" s="68">
        <v>229</v>
      </c>
      <c r="J50" s="69">
        <f>H50+I50</f>
        <v>453.5</v>
      </c>
      <c r="M50" s="68">
        <f>VLOOKUP(N50,Blad1!A:C,2,0)</f>
        <v>7</v>
      </c>
      <c r="N50" s="70">
        <v>10</v>
      </c>
      <c r="O50" s="71">
        <v>1</v>
      </c>
      <c r="P50" s="71" t="s">
        <v>930</v>
      </c>
      <c r="Q50" s="71">
        <v>204</v>
      </c>
      <c r="R50" s="72">
        <f>P50+Q50</f>
        <v>401.5</v>
      </c>
      <c r="U50" s="72">
        <f>VLOOKUP(V50,Blad1!A:C,2,0)</f>
        <v>0</v>
      </c>
      <c r="V50" s="73">
        <v>19</v>
      </c>
      <c r="Z50" s="75">
        <f t="shared" si="1"/>
        <v>0</v>
      </c>
      <c r="BC50" s="12">
        <f>M50+U50+AD50+AL50+AT50+BB50</f>
        <v>7</v>
      </c>
      <c r="BD50" s="12">
        <f>J50+R50+Z50+AH50+AP50+AX50</f>
        <v>855</v>
      </c>
      <c r="BI50" s="38">
        <f>BC50-BE50-BF50</f>
        <v>7</v>
      </c>
      <c r="BJ50" s="12">
        <f>BD50-BG50-BH50</f>
        <v>855</v>
      </c>
    </row>
    <row r="51" spans="2:62" x14ac:dyDescent="0.2">
      <c r="B51" s="6" t="s">
        <v>362</v>
      </c>
      <c r="C51" s="6" t="s">
        <v>417</v>
      </c>
      <c r="D51" s="6" t="s">
        <v>363</v>
      </c>
      <c r="E51" s="6" t="s">
        <v>112</v>
      </c>
      <c r="F51" s="6" t="s">
        <v>301</v>
      </c>
      <c r="H51" s="68" t="s">
        <v>415</v>
      </c>
      <c r="I51" s="68" t="s">
        <v>404</v>
      </c>
      <c r="J51" s="69">
        <f>H51+I51</f>
        <v>421</v>
      </c>
      <c r="M51" s="68">
        <f>VLOOKUP(N51,Blad1!A:C,2,0)</f>
        <v>0</v>
      </c>
      <c r="N51" s="70">
        <v>21</v>
      </c>
      <c r="O51" s="71">
        <v>1</v>
      </c>
      <c r="P51" s="71">
        <v>218</v>
      </c>
      <c r="Q51" s="71">
        <v>221</v>
      </c>
      <c r="R51" s="72">
        <f>P51+Q51</f>
        <v>439</v>
      </c>
      <c r="U51" s="72">
        <f>VLOOKUP(V51,Blad1!A:C,2,0)</f>
        <v>7</v>
      </c>
      <c r="V51" s="73">
        <v>10</v>
      </c>
      <c r="Z51" s="75">
        <f t="shared" si="1"/>
        <v>0</v>
      </c>
      <c r="BC51" s="12">
        <f>M51+U51+AD51+AL51+AT51+BB51</f>
        <v>7</v>
      </c>
      <c r="BD51" s="12">
        <f>J51+R51+Z51+AH51+AP51+AX51</f>
        <v>860</v>
      </c>
      <c r="BI51" s="38">
        <f>BC51-BE51-BF51</f>
        <v>7</v>
      </c>
      <c r="BJ51" s="12">
        <f>BD51-BG51-BH51</f>
        <v>860</v>
      </c>
    </row>
    <row r="52" spans="2:62" x14ac:dyDescent="0.2">
      <c r="B52" s="6" t="s">
        <v>337</v>
      </c>
      <c r="C52" s="6" t="s">
        <v>403</v>
      </c>
      <c r="D52" s="6" t="s">
        <v>338</v>
      </c>
      <c r="E52" s="6" t="s">
        <v>112</v>
      </c>
      <c r="F52" s="6" t="s">
        <v>339</v>
      </c>
      <c r="H52" s="68" t="s">
        <v>392</v>
      </c>
      <c r="I52" s="68" t="s">
        <v>404</v>
      </c>
      <c r="J52" s="69">
        <f>H52+I52</f>
        <v>440</v>
      </c>
      <c r="M52" s="68">
        <f>VLOOKUP(N52,Blad1!A:C,2,0)</f>
        <v>4</v>
      </c>
      <c r="N52" s="70">
        <v>13</v>
      </c>
      <c r="O52" s="71">
        <v>1</v>
      </c>
      <c r="P52" s="71">
        <v>208</v>
      </c>
      <c r="Q52" s="71">
        <v>208</v>
      </c>
      <c r="R52" s="72">
        <f>P52+Q52</f>
        <v>416</v>
      </c>
      <c r="U52" s="72">
        <f>VLOOKUP(V52,Blad1!A:C,2,0)</f>
        <v>3</v>
      </c>
      <c r="V52" s="73">
        <v>14</v>
      </c>
      <c r="Z52" s="75">
        <f t="shared" si="1"/>
        <v>0</v>
      </c>
      <c r="BC52" s="12">
        <f>M52+U52+AD52+AL52+AT52+BB52</f>
        <v>7</v>
      </c>
      <c r="BD52" s="12">
        <f>J52+R52+Z52+AH52+AP52+AX52</f>
        <v>856</v>
      </c>
      <c r="BI52" s="38">
        <f>BC52-BE52-BF52</f>
        <v>7</v>
      </c>
      <c r="BJ52" s="12">
        <f>BD52-BG52-BH52</f>
        <v>856</v>
      </c>
    </row>
    <row r="53" spans="2:62" x14ac:dyDescent="0.2">
      <c r="B53" s="6" t="s">
        <v>150</v>
      </c>
      <c r="C53" s="6" t="s">
        <v>179</v>
      </c>
      <c r="D53" s="6" t="s">
        <v>151</v>
      </c>
      <c r="E53" s="6" t="s">
        <v>112</v>
      </c>
      <c r="F53" s="6" t="s">
        <v>152</v>
      </c>
      <c r="H53" s="107">
        <v>212</v>
      </c>
      <c r="I53" s="107">
        <v>208.5</v>
      </c>
      <c r="J53" s="69">
        <f>H53+I53</f>
        <v>420.5</v>
      </c>
      <c r="M53" s="68">
        <f>VLOOKUP(N53,Blad1!A:C,2,0)</f>
        <v>7</v>
      </c>
      <c r="N53" s="70">
        <v>10</v>
      </c>
      <c r="R53" s="72">
        <f>P53+Q53</f>
        <v>0</v>
      </c>
      <c r="U53" s="72"/>
      <c r="Z53" s="75">
        <f t="shared" si="1"/>
        <v>0</v>
      </c>
      <c r="BC53" s="12">
        <f>M53+U53+AD53+AL53+AT53+BB53</f>
        <v>7</v>
      </c>
      <c r="BD53" s="12">
        <f>J53+R53+Z53+AH53+AP53+AX53</f>
        <v>420.5</v>
      </c>
      <c r="BI53" s="38">
        <f>BC53-BE53-BF53</f>
        <v>7</v>
      </c>
      <c r="BJ53" s="12">
        <f>BD53-BG53-BH53</f>
        <v>420.5</v>
      </c>
    </row>
    <row r="54" spans="2:62" x14ac:dyDescent="0.2">
      <c r="B54" s="6" t="s">
        <v>220</v>
      </c>
      <c r="C54" s="6" t="s">
        <v>221</v>
      </c>
      <c r="D54" s="6" t="s">
        <v>222</v>
      </c>
      <c r="E54" s="6" t="s">
        <v>112</v>
      </c>
      <c r="F54" s="6" t="s">
        <v>223</v>
      </c>
      <c r="H54" s="68">
        <v>213</v>
      </c>
      <c r="I54" s="68">
        <v>240.5</v>
      </c>
      <c r="J54" s="69">
        <f>H54+I54</f>
        <v>453.5</v>
      </c>
      <c r="M54" s="68">
        <f>VLOOKUP(N54,Blad1!A:C,2,0)</f>
        <v>6</v>
      </c>
      <c r="N54" s="70">
        <v>11</v>
      </c>
      <c r="P54" s="71">
        <v>208</v>
      </c>
      <c r="Q54" s="71">
        <v>203</v>
      </c>
      <c r="R54" s="72">
        <f>P54+Q54</f>
        <v>411</v>
      </c>
      <c r="U54" s="72">
        <f>VLOOKUP(V54,Blad1!A:C,2,0)</f>
        <v>0</v>
      </c>
      <c r="V54" s="73">
        <v>19</v>
      </c>
      <c r="Z54" s="75">
        <f t="shared" si="1"/>
        <v>0</v>
      </c>
      <c r="BC54" s="12">
        <f>M54+U54+AD54+AL54+AT54+BB54</f>
        <v>6</v>
      </c>
      <c r="BD54" s="12">
        <f>J54+R54+Z54+AH54+AP54+AX54</f>
        <v>864.5</v>
      </c>
      <c r="BI54" s="38">
        <f>BC54-BE54-BF54</f>
        <v>6</v>
      </c>
      <c r="BJ54" s="12">
        <f>BD54-BG54-BH54</f>
        <v>864.5</v>
      </c>
    </row>
    <row r="55" spans="2:62" x14ac:dyDescent="0.2">
      <c r="B55" s="6" t="s">
        <v>283</v>
      </c>
      <c r="C55" s="6" t="s">
        <v>284</v>
      </c>
      <c r="D55" s="6" t="s">
        <v>285</v>
      </c>
      <c r="E55" s="6" t="s">
        <v>112</v>
      </c>
      <c r="F55" s="6" t="s">
        <v>286</v>
      </c>
      <c r="H55" s="68">
        <v>219.5</v>
      </c>
      <c r="I55" s="68">
        <v>216.5</v>
      </c>
      <c r="J55" s="69">
        <f>H55+I55</f>
        <v>436</v>
      </c>
      <c r="M55" s="68">
        <f>VLOOKUP(N55,Blad1!A:C,2,0)</f>
        <v>0</v>
      </c>
      <c r="N55" s="70">
        <v>26</v>
      </c>
      <c r="O55" s="71">
        <v>1</v>
      </c>
      <c r="P55" s="71">
        <v>215</v>
      </c>
      <c r="Q55" s="71">
        <v>233</v>
      </c>
      <c r="R55" s="72">
        <f>P55+Q55</f>
        <v>448</v>
      </c>
      <c r="U55" s="72">
        <f>VLOOKUP(V55,Blad1!A:C,2,0)</f>
        <v>5</v>
      </c>
      <c r="V55" s="73">
        <v>12</v>
      </c>
      <c r="Z55" s="75">
        <f t="shared" si="1"/>
        <v>0</v>
      </c>
      <c r="BC55" s="12">
        <f>M55+U55+AD55+AL55+AT55+BB55</f>
        <v>5</v>
      </c>
      <c r="BD55" s="12">
        <f>J55+R55+Z55+AH55+AP55+AX55</f>
        <v>884</v>
      </c>
      <c r="BI55" s="38">
        <f>BC55-BE55-BF55</f>
        <v>5</v>
      </c>
      <c r="BJ55" s="12">
        <f>BD55-BG55-BH55</f>
        <v>884</v>
      </c>
    </row>
    <row r="56" spans="2:62" x14ac:dyDescent="0.2">
      <c r="B56" s="6" t="s">
        <v>731</v>
      </c>
      <c r="C56" s="6" t="s">
        <v>732</v>
      </c>
      <c r="D56" s="6" t="s">
        <v>733</v>
      </c>
      <c r="E56" s="6" t="s">
        <v>112</v>
      </c>
      <c r="F56" s="6" t="s">
        <v>734</v>
      </c>
      <c r="J56" s="69">
        <f>H56+I56</f>
        <v>0</v>
      </c>
      <c r="P56" s="71" t="s">
        <v>676</v>
      </c>
      <c r="Q56" s="71" t="s">
        <v>688</v>
      </c>
      <c r="R56" s="72">
        <f>P56+Q56</f>
        <v>432</v>
      </c>
      <c r="U56" s="72">
        <f>VLOOKUP(V56,Blad1!A:C,2,0)</f>
        <v>5</v>
      </c>
      <c r="V56" s="73">
        <v>12</v>
      </c>
      <c r="Z56" s="75">
        <f t="shared" si="1"/>
        <v>0</v>
      </c>
      <c r="BC56" s="12">
        <f>M56+U56+AD56+AL56+AT56+BB56</f>
        <v>5</v>
      </c>
      <c r="BD56" s="12">
        <f>J56+R56+Z56+AH56+AP56+AX56</f>
        <v>432</v>
      </c>
      <c r="BI56" s="38">
        <f>BC56-BE56-BF56</f>
        <v>5</v>
      </c>
      <c r="BJ56" s="12">
        <f>BD56-BG56-BH56</f>
        <v>432</v>
      </c>
    </row>
    <row r="57" spans="2:62" x14ac:dyDescent="0.2">
      <c r="B57" s="6" t="s">
        <v>335</v>
      </c>
      <c r="C57" s="6" t="s">
        <v>383</v>
      </c>
      <c r="D57" s="6" t="s">
        <v>336</v>
      </c>
      <c r="E57" s="6" t="s">
        <v>112</v>
      </c>
      <c r="F57" s="6" t="s">
        <v>309</v>
      </c>
      <c r="H57" s="68">
        <v>220</v>
      </c>
      <c r="I57" s="68" t="s">
        <v>389</v>
      </c>
      <c r="J57" s="69">
        <f>H57+I57</f>
        <v>440.5</v>
      </c>
      <c r="M57" s="68">
        <f>VLOOKUP(N57,Blad1!A:C,2,0)</f>
        <v>5</v>
      </c>
      <c r="N57" s="70">
        <v>12</v>
      </c>
      <c r="R57" s="72">
        <f>P57+Q57</f>
        <v>0</v>
      </c>
      <c r="U57" s="72"/>
      <c r="Z57" s="75">
        <f t="shared" si="1"/>
        <v>0</v>
      </c>
      <c r="BC57" s="12">
        <f>M57+U57+AD57+AL57+AT57+BB57</f>
        <v>5</v>
      </c>
      <c r="BD57" s="12">
        <f>J57+R57+Z57+AH57+AP57+AX57</f>
        <v>440.5</v>
      </c>
      <c r="BI57" s="38">
        <f>BC57-BE57-BF57</f>
        <v>5</v>
      </c>
      <c r="BJ57" s="12">
        <f>BD57-BG57-BH57</f>
        <v>440.5</v>
      </c>
    </row>
    <row r="58" spans="2:62" x14ac:dyDescent="0.2">
      <c r="B58" s="6" t="s">
        <v>156</v>
      </c>
      <c r="C58" s="6" t="s">
        <v>181</v>
      </c>
      <c r="D58" s="6" t="s">
        <v>157</v>
      </c>
      <c r="E58" s="6" t="s">
        <v>112</v>
      </c>
      <c r="F58" s="6" t="s">
        <v>158</v>
      </c>
      <c r="H58" s="107">
        <v>205</v>
      </c>
      <c r="I58" s="107">
        <v>209</v>
      </c>
      <c r="J58" s="69">
        <f>H58+I58</f>
        <v>414</v>
      </c>
      <c r="M58" s="68">
        <f>VLOOKUP(N58,Blad1!A:C,2,0)</f>
        <v>5</v>
      </c>
      <c r="N58" s="70">
        <v>12</v>
      </c>
      <c r="R58" s="72">
        <f>P58+Q58</f>
        <v>0</v>
      </c>
      <c r="U58" s="72"/>
      <c r="Z58" s="75">
        <f t="shared" si="1"/>
        <v>0</v>
      </c>
      <c r="BC58" s="12">
        <f>M58+U58+AD58+AL58+AT58+BB58</f>
        <v>5</v>
      </c>
      <c r="BD58" s="12">
        <f>J58+R58+Z58+AH58+AP58+AX58</f>
        <v>414</v>
      </c>
      <c r="BI58" s="38">
        <f>BC58-BE58-BF58</f>
        <v>5</v>
      </c>
      <c r="BJ58" s="12">
        <f>BD58-BG58-BH58</f>
        <v>414</v>
      </c>
    </row>
    <row r="59" spans="2:62" x14ac:dyDescent="0.2">
      <c r="B59" s="6" t="s">
        <v>291</v>
      </c>
      <c r="C59" s="6" t="s">
        <v>292</v>
      </c>
      <c r="D59" s="6" t="s">
        <v>293</v>
      </c>
      <c r="E59" s="6" t="s">
        <v>112</v>
      </c>
      <c r="F59" s="110" t="s">
        <v>306</v>
      </c>
      <c r="H59" s="68">
        <v>220.5</v>
      </c>
      <c r="I59" s="68">
        <v>210.5</v>
      </c>
      <c r="J59" s="69">
        <f>H59+I59</f>
        <v>431</v>
      </c>
      <c r="M59" s="68">
        <f>VLOOKUP(N59,Blad1!A:C,2,0)</f>
        <v>0</v>
      </c>
      <c r="N59" s="70">
        <v>28</v>
      </c>
      <c r="O59" s="71">
        <v>1</v>
      </c>
      <c r="P59" s="71" t="s">
        <v>682</v>
      </c>
      <c r="Q59" s="71">
        <v>212</v>
      </c>
      <c r="R59" s="72">
        <f>P59+Q59</f>
        <v>425.5</v>
      </c>
      <c r="U59" s="72">
        <f>VLOOKUP(V59,Blad1!A:C,2,0)</f>
        <v>4</v>
      </c>
      <c r="V59" s="73">
        <v>13</v>
      </c>
      <c r="Z59" s="75">
        <f t="shared" si="1"/>
        <v>0</v>
      </c>
      <c r="BC59" s="12">
        <f>M59+U59+AD59+AL59+AT59+BB59</f>
        <v>4</v>
      </c>
      <c r="BD59" s="12">
        <f>J59+R59+Z59+AH59+AP59+AX59</f>
        <v>856.5</v>
      </c>
      <c r="BI59" s="38">
        <f>BC59-BE59-BF59</f>
        <v>4</v>
      </c>
      <c r="BJ59" s="12">
        <f>BD59-BG59-BH59</f>
        <v>856.5</v>
      </c>
    </row>
    <row r="60" spans="2:62" x14ac:dyDescent="0.2">
      <c r="B60" s="6" t="s">
        <v>735</v>
      </c>
      <c r="C60" s="6" t="s">
        <v>736</v>
      </c>
      <c r="D60" s="6" t="s">
        <v>737</v>
      </c>
      <c r="E60" s="6" t="s">
        <v>112</v>
      </c>
      <c r="F60" s="6" t="s">
        <v>738</v>
      </c>
      <c r="J60" s="69">
        <f>H60+I60</f>
        <v>0</v>
      </c>
      <c r="P60" s="71">
        <v>218</v>
      </c>
      <c r="Q60" s="71">
        <v>205</v>
      </c>
      <c r="R60" s="72">
        <f>P60+Q60</f>
        <v>423</v>
      </c>
      <c r="U60" s="72">
        <f>VLOOKUP(V60,Blad1!A:C,2,0)</f>
        <v>4</v>
      </c>
      <c r="V60" s="73">
        <v>13</v>
      </c>
      <c r="Z60" s="75">
        <f t="shared" si="1"/>
        <v>0</v>
      </c>
      <c r="BC60" s="12">
        <f>M60+U60+AD60+AL60+AT60+BB60</f>
        <v>4</v>
      </c>
      <c r="BD60" s="12">
        <f>J60+R60+Z60+AH60+AP60+AX60</f>
        <v>423</v>
      </c>
      <c r="BI60" s="38">
        <f>BC60-BE60-BF60</f>
        <v>4</v>
      </c>
      <c r="BJ60" s="12">
        <f>BD60-BG60-BH60</f>
        <v>423</v>
      </c>
    </row>
    <row r="61" spans="2:62" x14ac:dyDescent="0.2">
      <c r="B61" s="6" t="s">
        <v>159</v>
      </c>
      <c r="C61" s="6" t="s">
        <v>182</v>
      </c>
      <c r="D61" s="6" t="s">
        <v>160</v>
      </c>
      <c r="E61" s="6" t="s">
        <v>112</v>
      </c>
      <c r="F61" s="6" t="s">
        <v>161</v>
      </c>
      <c r="H61" s="107">
        <v>199</v>
      </c>
      <c r="I61" s="107">
        <v>205</v>
      </c>
      <c r="J61" s="69">
        <f>H61+I61</f>
        <v>404</v>
      </c>
      <c r="M61" s="68">
        <f>VLOOKUP(N61,Blad1!A:C,2,0)</f>
        <v>4</v>
      </c>
      <c r="N61" s="70">
        <v>13</v>
      </c>
      <c r="R61" s="72">
        <f>P61+Q61</f>
        <v>0</v>
      </c>
      <c r="U61" s="72"/>
      <c r="Z61" s="75">
        <f t="shared" si="1"/>
        <v>0</v>
      </c>
      <c r="BC61" s="12">
        <f>M61+U61+AD61+AL61+AT61+BB61</f>
        <v>4</v>
      </c>
      <c r="BD61" s="12">
        <f>J61+R61+Z61+AH61+AP61+AX61</f>
        <v>404</v>
      </c>
      <c r="BI61" s="38">
        <f>BC61-BE61-BF61</f>
        <v>4</v>
      </c>
      <c r="BJ61" s="12">
        <f>BD61-BG61-BH61</f>
        <v>404</v>
      </c>
    </row>
    <row r="62" spans="2:62" x14ac:dyDescent="0.2">
      <c r="B62" s="6" t="s">
        <v>251</v>
      </c>
      <c r="C62" s="6" t="s">
        <v>252</v>
      </c>
      <c r="D62" s="6" t="s">
        <v>253</v>
      </c>
      <c r="E62" s="6" t="s">
        <v>112</v>
      </c>
      <c r="F62" s="6" t="s">
        <v>254</v>
      </c>
      <c r="H62" s="68">
        <v>216</v>
      </c>
      <c r="I62" s="68">
        <v>228.5</v>
      </c>
      <c r="J62" s="69">
        <f>H62+I62</f>
        <v>444.5</v>
      </c>
      <c r="M62" s="68">
        <f>VLOOKUP(N62,Blad1!A:C,2,0)</f>
        <v>0</v>
      </c>
      <c r="N62" s="70">
        <v>18</v>
      </c>
      <c r="P62" s="71">
        <v>210</v>
      </c>
      <c r="Q62" s="71" t="s">
        <v>411</v>
      </c>
      <c r="R62" s="72">
        <f>P62+Q62</f>
        <v>422.5</v>
      </c>
      <c r="U62" s="72">
        <f>VLOOKUP(V62,Blad1!A:C,2,0)</f>
        <v>3</v>
      </c>
      <c r="V62" s="73">
        <v>14</v>
      </c>
      <c r="Z62" s="75">
        <f t="shared" si="1"/>
        <v>0</v>
      </c>
      <c r="BC62" s="12">
        <f>M62+U62+AD62+AL62+AT62+BB62</f>
        <v>3</v>
      </c>
      <c r="BD62" s="12">
        <f>J62+R62+Z62+AH62+AP62+AX62</f>
        <v>867</v>
      </c>
      <c r="BI62" s="38">
        <f>BC62-BE62-BF62</f>
        <v>3</v>
      </c>
      <c r="BJ62" s="12">
        <f>BD62-BG62-BH62</f>
        <v>867</v>
      </c>
    </row>
    <row r="63" spans="2:62" x14ac:dyDescent="0.2">
      <c r="B63" s="6" t="s">
        <v>236</v>
      </c>
      <c r="C63" s="6" t="s">
        <v>237</v>
      </c>
      <c r="D63" s="6" t="s">
        <v>238</v>
      </c>
      <c r="E63" s="6" t="s">
        <v>112</v>
      </c>
      <c r="F63" s="6" t="s">
        <v>231</v>
      </c>
      <c r="H63" s="68">
        <v>224.5</v>
      </c>
      <c r="I63" s="68">
        <v>225.5</v>
      </c>
      <c r="J63" s="69">
        <f>H63+I63</f>
        <v>450</v>
      </c>
      <c r="M63" s="68">
        <f>VLOOKUP(N63,Blad1!A:C,2,0)</f>
        <v>3</v>
      </c>
      <c r="N63" s="70">
        <v>14</v>
      </c>
      <c r="O63" s="71">
        <v>1</v>
      </c>
      <c r="P63" s="71">
        <v>0</v>
      </c>
      <c r="Q63" s="71">
        <v>0</v>
      </c>
      <c r="R63" s="72">
        <f>P63+Q63</f>
        <v>0</v>
      </c>
      <c r="U63" s="72"/>
      <c r="Z63" s="75">
        <f t="shared" si="1"/>
        <v>0</v>
      </c>
      <c r="BC63" s="12">
        <f>M63+U63+AD63+AL63+AT63+BB63</f>
        <v>3</v>
      </c>
      <c r="BD63" s="12">
        <f>J63+R63+Z63+AH63+AP63+AX63</f>
        <v>450</v>
      </c>
      <c r="BI63" s="38">
        <f>BC63-BE63-BF63</f>
        <v>3</v>
      </c>
      <c r="BJ63" s="12">
        <f>BD63-BG63-BH63</f>
        <v>450</v>
      </c>
    </row>
    <row r="64" spans="2:62" x14ac:dyDescent="0.2">
      <c r="B64" s="6" t="s">
        <v>340</v>
      </c>
      <c r="C64" s="6" t="s">
        <v>405</v>
      </c>
      <c r="D64" s="6" t="s">
        <v>341</v>
      </c>
      <c r="E64" s="6" t="s">
        <v>112</v>
      </c>
      <c r="F64" s="6" t="s">
        <v>342</v>
      </c>
      <c r="H64" s="68">
        <v>206</v>
      </c>
      <c r="I64" s="68">
        <v>221</v>
      </c>
      <c r="J64" s="69">
        <f>H64+I64</f>
        <v>427</v>
      </c>
      <c r="M64" s="68">
        <f>VLOOKUP(N64,Blad1!A:C,2,0)</f>
        <v>3</v>
      </c>
      <c r="N64" s="70">
        <v>14</v>
      </c>
      <c r="R64" s="72">
        <f>P64+Q64</f>
        <v>0</v>
      </c>
      <c r="U64" s="72"/>
      <c r="Z64" s="75">
        <f t="shared" si="1"/>
        <v>0</v>
      </c>
      <c r="BC64" s="12">
        <f>M64+U64+AD64+AL64+AT64+BB64</f>
        <v>3</v>
      </c>
      <c r="BD64" s="12">
        <f>J64+R64+Z64+AH64+AP64+AX64</f>
        <v>427</v>
      </c>
      <c r="BI64" s="38">
        <f>BC64-BE64-BF64</f>
        <v>3</v>
      </c>
      <c r="BJ64" s="12">
        <f>BD64-BG64-BH64</f>
        <v>427</v>
      </c>
    </row>
    <row r="65" spans="2:62" x14ac:dyDescent="0.2">
      <c r="B65" s="6" t="s">
        <v>162</v>
      </c>
      <c r="C65" s="6" t="s">
        <v>183</v>
      </c>
      <c r="D65" s="6" t="s">
        <v>163</v>
      </c>
      <c r="E65" s="6" t="s">
        <v>112</v>
      </c>
      <c r="F65" s="6" t="s">
        <v>164</v>
      </c>
      <c r="H65" s="68">
        <v>198</v>
      </c>
      <c r="I65" s="68">
        <v>196</v>
      </c>
      <c r="J65" s="69">
        <f>H65+I65</f>
        <v>394</v>
      </c>
      <c r="M65" s="68">
        <f>VLOOKUP(N65,Blad1!A:C,2,0)</f>
        <v>3</v>
      </c>
      <c r="N65" s="70">
        <v>14</v>
      </c>
      <c r="R65" s="72">
        <f>P65+Q65</f>
        <v>0</v>
      </c>
      <c r="U65" s="72"/>
      <c r="Z65" s="75">
        <f t="shared" si="1"/>
        <v>0</v>
      </c>
      <c r="BC65" s="12">
        <f>M65+U65+AD65+AL65+AT65+BB65</f>
        <v>3</v>
      </c>
      <c r="BD65" s="12">
        <f>J65+R65+Z65+AH65+AP65+AX65</f>
        <v>394</v>
      </c>
      <c r="BI65" s="38">
        <f>BC65-BE65-BF65</f>
        <v>3</v>
      </c>
      <c r="BJ65" s="12">
        <f>BD65-BG65-BH65</f>
        <v>394</v>
      </c>
    </row>
    <row r="66" spans="2:62" x14ac:dyDescent="0.2">
      <c r="B66" s="6" t="s">
        <v>267</v>
      </c>
      <c r="C66" s="6" t="s">
        <v>268</v>
      </c>
      <c r="D66" s="6" t="s">
        <v>269</v>
      </c>
      <c r="E66" s="6" t="s">
        <v>112</v>
      </c>
      <c r="F66" s="6" t="s">
        <v>270</v>
      </c>
      <c r="H66" s="68">
        <v>215.5</v>
      </c>
      <c r="I66" s="68">
        <v>226.5</v>
      </c>
      <c r="J66" s="69">
        <f>H66+I66</f>
        <v>442</v>
      </c>
      <c r="M66" s="68">
        <f>VLOOKUP(N66,Blad1!A:C,2,0)</f>
        <v>0</v>
      </c>
      <c r="N66" s="70">
        <v>22</v>
      </c>
      <c r="O66" s="71">
        <v>1</v>
      </c>
      <c r="P66" s="71" t="s">
        <v>411</v>
      </c>
      <c r="Q66" s="71" t="s">
        <v>722</v>
      </c>
      <c r="R66" s="72">
        <f>P66+Q66</f>
        <v>434</v>
      </c>
      <c r="U66" s="72">
        <f>VLOOKUP(V66,Blad1!A:C,2,0)</f>
        <v>2</v>
      </c>
      <c r="V66" s="73">
        <v>15</v>
      </c>
      <c r="Z66" s="75">
        <f t="shared" si="1"/>
        <v>0</v>
      </c>
      <c r="BC66" s="12">
        <f>M66+U66+AD66+AL66+AT66+BB66</f>
        <v>2</v>
      </c>
      <c r="BD66" s="12">
        <f>J66+R66+Z66+AH66+AP66+AX66</f>
        <v>876</v>
      </c>
      <c r="BI66" s="38">
        <f>BC66-BE66-BF66</f>
        <v>2</v>
      </c>
      <c r="BJ66" s="12">
        <f>BD66-BG66-BH66</f>
        <v>876</v>
      </c>
    </row>
    <row r="67" spans="2:62" x14ac:dyDescent="0.2">
      <c r="B67" s="6" t="s">
        <v>346</v>
      </c>
      <c r="C67" s="6" t="s">
        <v>408</v>
      </c>
      <c r="D67" s="6" t="s">
        <v>347</v>
      </c>
      <c r="E67" s="6" t="s">
        <v>112</v>
      </c>
      <c r="F67" s="6" t="s">
        <v>348</v>
      </c>
      <c r="H67" s="68">
        <v>208</v>
      </c>
      <c r="I67" s="68">
        <v>215</v>
      </c>
      <c r="J67" s="69">
        <f>H67+I67</f>
        <v>423</v>
      </c>
      <c r="M67" s="68">
        <f>VLOOKUP(N67,Blad1!A:C,2,0)</f>
        <v>0</v>
      </c>
      <c r="N67" s="70">
        <v>17</v>
      </c>
      <c r="O67" s="71">
        <v>1</v>
      </c>
      <c r="P67" s="71">
        <v>208</v>
      </c>
      <c r="Q67" s="71" t="s">
        <v>802</v>
      </c>
      <c r="R67" s="72">
        <f>P67+Q67</f>
        <v>415.5</v>
      </c>
      <c r="U67" s="72">
        <f>VLOOKUP(V67,Blad1!A:C,2,0)</f>
        <v>2</v>
      </c>
      <c r="V67" s="73">
        <v>15</v>
      </c>
      <c r="Z67" s="75">
        <f t="shared" si="1"/>
        <v>0</v>
      </c>
      <c r="BC67" s="12">
        <f>M67+U67+AD67+AL67+AT67+BB67</f>
        <v>2</v>
      </c>
      <c r="BD67" s="12">
        <f>J67+R67+Z67+AH67+AP67+AX67</f>
        <v>838.5</v>
      </c>
      <c r="BI67" s="38">
        <f>BC67-BE67-BF67</f>
        <v>2</v>
      </c>
      <c r="BJ67" s="12">
        <f>BD67-BG67-BH67</f>
        <v>838.5</v>
      </c>
    </row>
    <row r="68" spans="2:62" x14ac:dyDescent="0.2">
      <c r="B68" s="6" t="s">
        <v>343</v>
      </c>
      <c r="C68" s="6" t="s">
        <v>406</v>
      </c>
      <c r="D68" s="6" t="s">
        <v>344</v>
      </c>
      <c r="E68" s="6" t="s">
        <v>112</v>
      </c>
      <c r="F68" s="6" t="s">
        <v>345</v>
      </c>
      <c r="H68" s="68">
        <v>209</v>
      </c>
      <c r="I68" s="68" t="s">
        <v>407</v>
      </c>
      <c r="J68" s="69">
        <f>H68+I68</f>
        <v>426.5</v>
      </c>
      <c r="M68" s="68">
        <f>VLOOKUP(N68,Blad1!A:C,2,0)</f>
        <v>2</v>
      </c>
      <c r="N68" s="70">
        <v>15</v>
      </c>
      <c r="R68" s="72">
        <f>P68+Q68</f>
        <v>0</v>
      </c>
      <c r="U68" s="72"/>
      <c r="Z68" s="75">
        <f t="shared" si="1"/>
        <v>0</v>
      </c>
      <c r="BC68" s="12">
        <f>M68+U68+AD68+AL68+AT68+BB68</f>
        <v>2</v>
      </c>
      <c r="BD68" s="12">
        <f>J68+R68+Z68+AH68+AP68+AX68</f>
        <v>426.5</v>
      </c>
      <c r="BI68" s="38">
        <f>BC68-BE68-BF68</f>
        <v>2</v>
      </c>
      <c r="BJ68" s="12">
        <f>BD68-BG68-BH68</f>
        <v>426.5</v>
      </c>
    </row>
    <row r="69" spans="2:62" x14ac:dyDescent="0.2">
      <c r="B69" s="6" t="s">
        <v>165</v>
      </c>
      <c r="C69" s="6" t="s">
        <v>184</v>
      </c>
      <c r="D69" s="6" t="s">
        <v>166</v>
      </c>
      <c r="E69" s="6" t="s">
        <v>112</v>
      </c>
      <c r="F69" s="6" t="s">
        <v>167</v>
      </c>
      <c r="H69" s="107">
        <v>189.5</v>
      </c>
      <c r="I69" s="107">
        <v>195.5</v>
      </c>
      <c r="J69" s="69">
        <f>H69+I69</f>
        <v>385</v>
      </c>
      <c r="M69" s="68">
        <f>VLOOKUP(N69,Blad1!A:C,2,0)</f>
        <v>2</v>
      </c>
      <c r="N69" s="70">
        <v>15</v>
      </c>
      <c r="R69" s="72">
        <f>P69+Q69</f>
        <v>0</v>
      </c>
      <c r="U69" s="72"/>
      <c r="Z69" s="75">
        <f t="shared" si="1"/>
        <v>0</v>
      </c>
      <c r="BC69" s="12">
        <f>M69+U69+AD69+AL69+AT69+BB69</f>
        <v>2</v>
      </c>
      <c r="BD69" s="12">
        <f>J69+R69+Z69+AH69+AP69+AX69</f>
        <v>385</v>
      </c>
      <c r="BI69" s="38">
        <f>BC69-BE69-BF69</f>
        <v>2</v>
      </c>
      <c r="BJ69" s="12">
        <f>BD69-BG69-BH69</f>
        <v>385</v>
      </c>
    </row>
    <row r="70" spans="2:62" x14ac:dyDescent="0.2">
      <c r="B70" s="6" t="s">
        <v>850</v>
      </c>
      <c r="C70" s="6" t="s">
        <v>865</v>
      </c>
      <c r="D70" s="6" t="s">
        <v>851</v>
      </c>
      <c r="E70" s="6" t="s">
        <v>112</v>
      </c>
      <c r="F70" s="6" t="s">
        <v>852</v>
      </c>
      <c r="J70" s="69">
        <f>H70+I70</f>
        <v>0</v>
      </c>
      <c r="O70" s="71">
        <v>1</v>
      </c>
      <c r="P70" s="71" t="s">
        <v>929</v>
      </c>
      <c r="Q70" s="71">
        <v>218</v>
      </c>
      <c r="R70" s="72">
        <f>P70+Q70</f>
        <v>420.5</v>
      </c>
      <c r="U70" s="72">
        <f>VLOOKUP(V70,Blad1!A:C,2,0)</f>
        <v>1</v>
      </c>
      <c r="V70" s="73">
        <v>16</v>
      </c>
      <c r="Z70" s="75">
        <f t="shared" si="1"/>
        <v>0</v>
      </c>
      <c r="BC70" s="12">
        <f>M70+U70+AD70+AL70+AT70+BB70</f>
        <v>1</v>
      </c>
      <c r="BD70" s="12">
        <f>J70+R70+Z70+AH70+AP70+AX70</f>
        <v>420.5</v>
      </c>
      <c r="BI70" s="38">
        <f>BC70-BE70-BF70</f>
        <v>1</v>
      </c>
      <c r="BJ70" s="12">
        <f>BD70-BG70-BH70</f>
        <v>420.5</v>
      </c>
    </row>
    <row r="71" spans="2:62" x14ac:dyDescent="0.2">
      <c r="B71" s="6" t="s">
        <v>787</v>
      </c>
      <c r="C71" s="6" t="s">
        <v>803</v>
      </c>
      <c r="D71" s="6" t="s">
        <v>788</v>
      </c>
      <c r="E71" s="6" t="s">
        <v>112</v>
      </c>
      <c r="F71" s="6" t="s">
        <v>324</v>
      </c>
      <c r="J71" s="69">
        <f>H71+I71</f>
        <v>0</v>
      </c>
      <c r="O71" s="71">
        <v>1</v>
      </c>
      <c r="P71" s="71">
        <v>201</v>
      </c>
      <c r="Q71" s="71" t="s">
        <v>754</v>
      </c>
      <c r="R71" s="72">
        <f>P71+Q71</f>
        <v>415.5</v>
      </c>
      <c r="U71" s="72">
        <f>VLOOKUP(V71,Blad1!A:C,2,0)</f>
        <v>1</v>
      </c>
      <c r="V71" s="73">
        <v>16</v>
      </c>
      <c r="Z71" s="75">
        <f t="shared" si="1"/>
        <v>0</v>
      </c>
      <c r="BC71" s="12">
        <f>M71+U71+AD71+AL71+AT71+BB71</f>
        <v>1</v>
      </c>
      <c r="BD71" s="12">
        <f>J71+R71+Z71+AH71+AP71+AX71</f>
        <v>415.5</v>
      </c>
      <c r="BI71" s="38">
        <f>BC71-BE71-BF71</f>
        <v>1</v>
      </c>
      <c r="BJ71" s="12">
        <f>BD71-BG71-BH71</f>
        <v>415.5</v>
      </c>
    </row>
    <row r="72" spans="2:62" x14ac:dyDescent="0.2">
      <c r="B72" s="6" t="s">
        <v>349</v>
      </c>
      <c r="C72" s="6" t="s">
        <v>409</v>
      </c>
      <c r="D72" s="6" t="s">
        <v>350</v>
      </c>
      <c r="E72" s="6" t="s">
        <v>112</v>
      </c>
      <c r="F72" s="6" t="s">
        <v>351</v>
      </c>
      <c r="H72" s="68">
        <v>211</v>
      </c>
      <c r="I72" s="68">
        <v>212</v>
      </c>
      <c r="J72" s="69">
        <f>H72+I72</f>
        <v>423</v>
      </c>
      <c r="M72" s="68">
        <f>VLOOKUP(N72,Blad1!A:C,2,0)</f>
        <v>1</v>
      </c>
      <c r="N72" s="70">
        <v>16</v>
      </c>
      <c r="R72" s="72">
        <f>P72+Q72</f>
        <v>0</v>
      </c>
      <c r="U72" s="72"/>
      <c r="Z72" s="75">
        <f t="shared" si="1"/>
        <v>0</v>
      </c>
      <c r="BC72" s="12">
        <f>M72+U72+AD72+AL72+AT72+BB72</f>
        <v>1</v>
      </c>
      <c r="BD72" s="12">
        <f>J72+R72+Z72+AH72+AP72+AX72</f>
        <v>423</v>
      </c>
      <c r="BI72" s="38">
        <f>BC72-BE72-BF72</f>
        <v>1</v>
      </c>
      <c r="BJ72" s="12">
        <f>BD72-BG72-BH72</f>
        <v>423</v>
      </c>
    </row>
    <row r="73" spans="2:62" x14ac:dyDescent="0.2">
      <c r="B73" s="6" t="s">
        <v>239</v>
      </c>
      <c r="C73" s="6" t="s">
        <v>240</v>
      </c>
      <c r="D73" s="6" t="s">
        <v>241</v>
      </c>
      <c r="E73" s="6" t="s">
        <v>112</v>
      </c>
      <c r="F73" s="6" t="s">
        <v>242</v>
      </c>
      <c r="H73" s="68">
        <v>217.5</v>
      </c>
      <c r="I73" s="68">
        <v>231.5</v>
      </c>
      <c r="J73" s="69">
        <f>H73+I73</f>
        <v>449</v>
      </c>
      <c r="M73" s="68">
        <f>VLOOKUP(N73,Blad1!A:C,2,0)</f>
        <v>1</v>
      </c>
      <c r="N73" s="70">
        <v>16</v>
      </c>
      <c r="R73" s="72">
        <f>P73+Q73</f>
        <v>0</v>
      </c>
      <c r="U73" s="72"/>
      <c r="Z73" s="75">
        <f t="shared" si="1"/>
        <v>0</v>
      </c>
      <c r="BC73" s="12">
        <f>M73+U73+AD73+AL73+AT73+BB73</f>
        <v>1</v>
      </c>
      <c r="BD73" s="12">
        <f>J73+R73+Z73+AH73+AP73+AX73</f>
        <v>449</v>
      </c>
      <c r="BI73" s="38">
        <f>BC73-BE73-BF73</f>
        <v>1</v>
      </c>
      <c r="BJ73" s="12">
        <f>BD73-BG73-BH73</f>
        <v>449</v>
      </c>
    </row>
    <row r="74" spans="2:62" x14ac:dyDescent="0.2">
      <c r="B74" s="6" t="s">
        <v>168</v>
      </c>
      <c r="C74" s="6" t="s">
        <v>185</v>
      </c>
      <c r="D74" s="6" t="s">
        <v>169</v>
      </c>
      <c r="E74" s="6" t="s">
        <v>112</v>
      </c>
      <c r="F74" s="6" t="s">
        <v>170</v>
      </c>
      <c r="H74" s="107">
        <v>182</v>
      </c>
      <c r="I74" s="107">
        <v>187</v>
      </c>
      <c r="J74" s="69">
        <f>H74+I74</f>
        <v>369</v>
      </c>
      <c r="M74" s="68">
        <f>VLOOKUP(N74,Blad1!A:C,2,0)</f>
        <v>1</v>
      </c>
      <c r="N74" s="70">
        <v>16</v>
      </c>
      <c r="R74" s="72">
        <f>P74+Q74</f>
        <v>0</v>
      </c>
      <c r="U74" s="72"/>
      <c r="Z74" s="75">
        <f t="shared" si="1"/>
        <v>0</v>
      </c>
      <c r="BC74" s="12">
        <f>M74+U74+AD74+AL74+AT74+BB74</f>
        <v>1</v>
      </c>
      <c r="BD74" s="12">
        <f>J74+R74+Z74+AH74+AP74+AX74</f>
        <v>369</v>
      </c>
      <c r="BI74" s="38">
        <f>BC74-BE74-BF74</f>
        <v>1</v>
      </c>
      <c r="BJ74" s="12">
        <f>BD74-BG74-BH74</f>
        <v>369</v>
      </c>
    </row>
    <row r="75" spans="2:62" x14ac:dyDescent="0.2">
      <c r="B75" s="6" t="s">
        <v>853</v>
      </c>
      <c r="C75" s="6" t="s">
        <v>866</v>
      </c>
      <c r="D75" s="6" t="s">
        <v>854</v>
      </c>
      <c r="E75" s="6" t="s">
        <v>112</v>
      </c>
      <c r="F75" s="6" t="s">
        <v>855</v>
      </c>
      <c r="J75" s="69">
        <f>H75+I75</f>
        <v>0</v>
      </c>
      <c r="O75" s="71">
        <v>1</v>
      </c>
      <c r="P75" s="71" t="s">
        <v>755</v>
      </c>
      <c r="Q75" s="71">
        <v>203</v>
      </c>
      <c r="R75" s="72">
        <f>P75+Q75</f>
        <v>406.5</v>
      </c>
      <c r="U75" s="72">
        <f>VLOOKUP(V75,Blad1!A:C,2,0)</f>
        <v>0</v>
      </c>
      <c r="V75" s="73">
        <v>17</v>
      </c>
      <c r="Z75" s="75">
        <f t="shared" ref="Z75:Z103" si="2">X75+Y75</f>
        <v>0</v>
      </c>
      <c r="BC75" s="12">
        <f>M75+U75+AD75+AL75+AT75+BB75</f>
        <v>0</v>
      </c>
      <c r="BD75" s="12">
        <f>J75+R75+Z75+AH75+AP75+AX75</f>
        <v>406.5</v>
      </c>
      <c r="BI75" s="38">
        <f>BC75-BE75-BF75</f>
        <v>0</v>
      </c>
      <c r="BJ75" s="12">
        <f>BD75-BG75-BH75</f>
        <v>406.5</v>
      </c>
    </row>
    <row r="76" spans="2:62" x14ac:dyDescent="0.2">
      <c r="B76" s="6" t="s">
        <v>856</v>
      </c>
      <c r="C76" s="6" t="s">
        <v>857</v>
      </c>
      <c r="D76" s="6" t="s">
        <v>858</v>
      </c>
      <c r="E76" s="6" t="s">
        <v>112</v>
      </c>
      <c r="F76" s="6" t="s">
        <v>274</v>
      </c>
      <c r="J76" s="69">
        <f>H76+I76</f>
        <v>0</v>
      </c>
      <c r="O76" s="71">
        <v>1</v>
      </c>
      <c r="P76" s="71" t="s">
        <v>753</v>
      </c>
      <c r="Q76" s="71" t="s">
        <v>415</v>
      </c>
      <c r="R76" s="72">
        <f>P76+Q76</f>
        <v>406</v>
      </c>
      <c r="U76" s="72">
        <f>VLOOKUP(V76,Blad1!A:C,2,0)</f>
        <v>0</v>
      </c>
      <c r="V76" s="73">
        <v>18</v>
      </c>
      <c r="Z76" s="75">
        <f t="shared" si="2"/>
        <v>0</v>
      </c>
      <c r="BC76" s="12">
        <f>M76+U76+AD76+AL76+AT76+BB76</f>
        <v>0</v>
      </c>
      <c r="BD76" s="12">
        <f>J76+R76+Z76+AH76+AP76+AX76</f>
        <v>406</v>
      </c>
      <c r="BI76" s="38">
        <f>BC76-BE76-BF76</f>
        <v>0</v>
      </c>
      <c r="BJ76" s="12">
        <f>BD76-BG76-BH76</f>
        <v>406</v>
      </c>
    </row>
    <row r="77" spans="2:62" x14ac:dyDescent="0.2">
      <c r="B77" s="6" t="s">
        <v>859</v>
      </c>
      <c r="C77" s="6" t="s">
        <v>860</v>
      </c>
      <c r="D77" s="6" t="s">
        <v>861</v>
      </c>
      <c r="E77" s="6" t="s">
        <v>112</v>
      </c>
      <c r="F77" s="6" t="s">
        <v>862</v>
      </c>
      <c r="J77" s="69">
        <f>H77+I77</f>
        <v>0</v>
      </c>
      <c r="O77" s="71">
        <v>1</v>
      </c>
      <c r="P77" s="71">
        <v>196</v>
      </c>
      <c r="Q77" s="71" t="s">
        <v>929</v>
      </c>
      <c r="R77" s="72">
        <f>P77+Q77</f>
        <v>398.5</v>
      </c>
      <c r="U77" s="72">
        <f>VLOOKUP(V77,Blad1!A:C,2,0)</f>
        <v>0</v>
      </c>
      <c r="V77" s="73">
        <v>20</v>
      </c>
      <c r="Z77" s="75">
        <f t="shared" si="2"/>
        <v>0</v>
      </c>
      <c r="BC77" s="12">
        <f>M77+U77+AD77+AL77+AT77+BB77</f>
        <v>0</v>
      </c>
      <c r="BD77" s="12">
        <f>J77+R77+Z77+AH77+AP77+AX77</f>
        <v>398.5</v>
      </c>
      <c r="BI77" s="38">
        <f>BC77-BE77-BF77</f>
        <v>0</v>
      </c>
      <c r="BJ77" s="12">
        <f>BD77-BG77-BH77</f>
        <v>398.5</v>
      </c>
    </row>
    <row r="78" spans="2:62" x14ac:dyDescent="0.2">
      <c r="B78" s="6" t="s">
        <v>863</v>
      </c>
      <c r="C78" s="6" t="s">
        <v>867</v>
      </c>
      <c r="D78" s="6" t="s">
        <v>864</v>
      </c>
      <c r="E78" s="6" t="s">
        <v>112</v>
      </c>
      <c r="F78" s="6" t="s">
        <v>573</v>
      </c>
      <c r="J78" s="69">
        <f>H78+I78</f>
        <v>0</v>
      </c>
      <c r="O78" s="71">
        <v>1</v>
      </c>
      <c r="P78" s="71" t="s">
        <v>931</v>
      </c>
      <c r="Q78" s="71" t="s">
        <v>424</v>
      </c>
      <c r="R78" s="72">
        <f>P78+Q78</f>
        <v>382</v>
      </c>
      <c r="U78" s="72">
        <f>VLOOKUP(V78,Blad1!A:C,2,0)</f>
        <v>0</v>
      </c>
      <c r="V78" s="73">
        <v>21</v>
      </c>
      <c r="Z78" s="75">
        <f t="shared" si="2"/>
        <v>0</v>
      </c>
      <c r="BC78" s="12">
        <f>M78+U78+AD78+AL78+AT78+BB78</f>
        <v>0</v>
      </c>
      <c r="BD78" s="12">
        <f>J78+R78+Z78+AH78+AP78+AX78</f>
        <v>382</v>
      </c>
      <c r="BI78" s="38">
        <f>BC78-BE78-BF78</f>
        <v>0</v>
      </c>
      <c r="BJ78" s="12">
        <f>BD78-BG78-BH78</f>
        <v>382</v>
      </c>
    </row>
    <row r="79" spans="2:62" x14ac:dyDescent="0.2">
      <c r="B79" s="6" t="s">
        <v>369</v>
      </c>
      <c r="C79" s="6" t="s">
        <v>422</v>
      </c>
      <c r="D79" s="6" t="s">
        <v>370</v>
      </c>
      <c r="E79" s="6" t="s">
        <v>112</v>
      </c>
      <c r="F79" s="6" t="s">
        <v>371</v>
      </c>
      <c r="H79" s="68">
        <v>201</v>
      </c>
      <c r="I79" s="68">
        <v>206</v>
      </c>
      <c r="J79" s="69">
        <f>H79+I79</f>
        <v>407</v>
      </c>
      <c r="M79" s="68">
        <f>VLOOKUP(N79,Blad1!A:C,2,0)</f>
        <v>0</v>
      </c>
      <c r="N79" s="70">
        <v>25</v>
      </c>
      <c r="O79" s="71">
        <v>1</v>
      </c>
      <c r="P79" s="71">
        <v>193</v>
      </c>
      <c r="Q79" s="71">
        <v>199</v>
      </c>
      <c r="R79" s="72">
        <f>P79+Q79</f>
        <v>392</v>
      </c>
      <c r="U79" s="72">
        <f>VLOOKUP(V79,Blad1!A:C,2,0)</f>
        <v>0</v>
      </c>
      <c r="V79" s="73">
        <v>21</v>
      </c>
      <c r="Z79" s="75">
        <f t="shared" si="2"/>
        <v>0</v>
      </c>
      <c r="BC79" s="12">
        <f>M79+U79+AD79+AL79+AT79+BB79</f>
        <v>0</v>
      </c>
      <c r="BD79" s="12">
        <f>J79+R79+Z79+AH79+AP79+AX79</f>
        <v>799</v>
      </c>
      <c r="BI79" s="38">
        <f>BC79-BE79-BF79</f>
        <v>0</v>
      </c>
      <c r="BJ79" s="12">
        <f>BD79-BG79-BH79</f>
        <v>799</v>
      </c>
    </row>
    <row r="80" spans="2:62" x14ac:dyDescent="0.2">
      <c r="B80" s="6" t="s">
        <v>302</v>
      </c>
      <c r="C80" s="6" t="s">
        <v>303</v>
      </c>
      <c r="D80" s="6" t="s">
        <v>304</v>
      </c>
      <c r="E80" s="6" t="s">
        <v>112</v>
      </c>
      <c r="F80" s="6" t="s">
        <v>305</v>
      </c>
      <c r="H80" s="68">
        <v>201.5</v>
      </c>
      <c r="I80" s="68">
        <v>194.5</v>
      </c>
      <c r="J80" s="69">
        <f>H80+I80</f>
        <v>396</v>
      </c>
      <c r="M80" s="68">
        <f>VLOOKUP(N80,Blad1!A:C,2,0)</f>
        <v>0</v>
      </c>
      <c r="N80" s="70">
        <v>31</v>
      </c>
      <c r="R80" s="72">
        <f>P80+Q80</f>
        <v>0</v>
      </c>
      <c r="U80" s="72"/>
      <c r="Z80" s="75">
        <f t="shared" si="2"/>
        <v>0</v>
      </c>
      <c r="BC80" s="12">
        <f>M80+U80+AD80+AL80+AT80+BB80</f>
        <v>0</v>
      </c>
      <c r="BD80" s="12">
        <f>J80+R80+Z80+AH80+AP80+AX80</f>
        <v>396</v>
      </c>
      <c r="BI80" s="38">
        <f>BC80-BE80-BF80</f>
        <v>0</v>
      </c>
      <c r="BJ80" s="12">
        <f>BD80-BG80-BH80</f>
        <v>396</v>
      </c>
    </row>
    <row r="81" spans="2:67" x14ac:dyDescent="0.2">
      <c r="B81" s="6" t="s">
        <v>298</v>
      </c>
      <c r="C81" s="6" t="s">
        <v>299</v>
      </c>
      <c r="D81" s="6" t="s">
        <v>300</v>
      </c>
      <c r="E81" s="6" t="s">
        <v>112</v>
      </c>
      <c r="F81" s="6" t="s">
        <v>301</v>
      </c>
      <c r="H81" s="68">
        <v>204.5</v>
      </c>
      <c r="I81" s="68">
        <v>214.5</v>
      </c>
      <c r="J81" s="69">
        <f>H81+I81</f>
        <v>419</v>
      </c>
      <c r="M81" s="68">
        <f>VLOOKUP(N81,Blad1!A:C,2,0)</f>
        <v>0</v>
      </c>
      <c r="N81" s="70">
        <v>30</v>
      </c>
      <c r="R81" s="72">
        <f>P81+Q81</f>
        <v>0</v>
      </c>
      <c r="U81" s="72"/>
      <c r="Z81" s="75">
        <f t="shared" si="2"/>
        <v>0</v>
      </c>
      <c r="BC81" s="12">
        <f>M81+U81+AD81+AL81+AT81+BB81</f>
        <v>0</v>
      </c>
      <c r="BD81" s="12">
        <f>J81+R81+Z81+AH81+AP81+AX81</f>
        <v>419</v>
      </c>
      <c r="BI81" s="38">
        <f>BC81-BE81-BF81</f>
        <v>0</v>
      </c>
      <c r="BJ81" s="12">
        <f>BD81-BG81-BH81</f>
        <v>419</v>
      </c>
    </row>
    <row r="82" spans="2:67" x14ac:dyDescent="0.2">
      <c r="B82" s="6" t="s">
        <v>294</v>
      </c>
      <c r="C82" s="6" t="s">
        <v>295</v>
      </c>
      <c r="D82" s="6" t="s">
        <v>296</v>
      </c>
      <c r="E82" s="6" t="s">
        <v>112</v>
      </c>
      <c r="F82" s="6" t="s">
        <v>297</v>
      </c>
      <c r="H82" s="68">
        <v>200.5</v>
      </c>
      <c r="I82" s="68">
        <v>226.5</v>
      </c>
      <c r="J82" s="69">
        <f>H82+I82</f>
        <v>427</v>
      </c>
      <c r="M82" s="68">
        <f>VLOOKUP(N82,Blad1!A:C,2,0)</f>
        <v>0</v>
      </c>
      <c r="N82" s="70">
        <v>29</v>
      </c>
      <c r="R82" s="72">
        <f>P82+Q82</f>
        <v>0</v>
      </c>
      <c r="U82" s="72"/>
      <c r="Z82" s="75">
        <f t="shared" si="2"/>
        <v>0</v>
      </c>
      <c r="BC82" s="12">
        <f>M82+U82+AD82+AL82+AT82+BB82</f>
        <v>0</v>
      </c>
      <c r="BD82" s="12">
        <f>J82+R82+Z82+AH82+AP82+AX82</f>
        <v>427</v>
      </c>
      <c r="BI82" s="38">
        <f>BC82-BE82-BF82</f>
        <v>0</v>
      </c>
      <c r="BJ82" s="12">
        <f>BD82-BG82-BH82</f>
        <v>427</v>
      </c>
    </row>
    <row r="83" spans="2:67" x14ac:dyDescent="0.2">
      <c r="B83" s="6" t="s">
        <v>379</v>
      </c>
      <c r="C83" s="6" t="s">
        <v>380</v>
      </c>
      <c r="D83" s="6" t="s">
        <v>381</v>
      </c>
      <c r="E83" s="6" t="s">
        <v>112</v>
      </c>
      <c r="F83" s="6" t="s">
        <v>382</v>
      </c>
      <c r="H83" s="68" t="s">
        <v>424</v>
      </c>
      <c r="I83" s="68">
        <v>180</v>
      </c>
      <c r="J83" s="69">
        <f>H83+I83</f>
        <v>372.5</v>
      </c>
      <c r="M83" s="68">
        <f>VLOOKUP(N83,Blad1!A:C,2,0)</f>
        <v>0</v>
      </c>
      <c r="N83" s="70">
        <v>28</v>
      </c>
      <c r="R83" s="72">
        <f>P83+Q83</f>
        <v>0</v>
      </c>
      <c r="U83" s="72"/>
      <c r="Z83" s="75">
        <f t="shared" si="2"/>
        <v>0</v>
      </c>
      <c r="BC83" s="12">
        <f>M83+U83+AD83+AL83+AT83+BB83</f>
        <v>0</v>
      </c>
      <c r="BD83" s="12">
        <f>J83+R83+Z83+AH83+AP83+AX83</f>
        <v>372.5</v>
      </c>
      <c r="BI83" s="38">
        <f>BC83-BE83-BF83</f>
        <v>0</v>
      </c>
      <c r="BJ83" s="12">
        <f>BD83-BG83-BH83</f>
        <v>372.5</v>
      </c>
    </row>
    <row r="84" spans="2:67" x14ac:dyDescent="0.2">
      <c r="B84" s="6" t="s">
        <v>376</v>
      </c>
      <c r="C84" s="6" t="s">
        <v>423</v>
      </c>
      <c r="D84" s="6" t="s">
        <v>377</v>
      </c>
      <c r="E84" s="6" t="s">
        <v>112</v>
      </c>
      <c r="F84" s="6" t="s">
        <v>378</v>
      </c>
      <c r="H84" s="68">
        <v>201</v>
      </c>
      <c r="I84" s="68">
        <v>191</v>
      </c>
      <c r="J84" s="69">
        <f>H84+I84</f>
        <v>392</v>
      </c>
      <c r="M84" s="68">
        <f>VLOOKUP(N84,Blad1!A:C,2,0)</f>
        <v>0</v>
      </c>
      <c r="N84" s="70">
        <v>27</v>
      </c>
      <c r="R84" s="72">
        <f>P84+Q84</f>
        <v>0</v>
      </c>
      <c r="U84" s="72"/>
      <c r="Z84" s="75">
        <f t="shared" si="2"/>
        <v>0</v>
      </c>
      <c r="BC84" s="12">
        <f>M84+U84+AD84+AL84+AT84+BB84</f>
        <v>0</v>
      </c>
      <c r="BD84" s="12">
        <f>J84+R84+Z84+AH84+AP84+AX84</f>
        <v>392</v>
      </c>
      <c r="BI84" s="38">
        <f>BC84-BE84-BF84</f>
        <v>0</v>
      </c>
      <c r="BJ84" s="12">
        <f>BD84-BG84-BH84</f>
        <v>392</v>
      </c>
    </row>
    <row r="85" spans="2:67" x14ac:dyDescent="0.2">
      <c r="B85" s="6" t="s">
        <v>287</v>
      </c>
      <c r="C85" s="6" t="s">
        <v>288</v>
      </c>
      <c r="D85" s="6" t="s">
        <v>289</v>
      </c>
      <c r="E85" s="6" t="s">
        <v>112</v>
      </c>
      <c r="F85" s="6" t="s">
        <v>290</v>
      </c>
      <c r="H85" s="68">
        <v>210.5</v>
      </c>
      <c r="I85" s="68">
        <v>223</v>
      </c>
      <c r="J85" s="69">
        <f>H85+I85</f>
        <v>433.5</v>
      </c>
      <c r="M85" s="68">
        <f>VLOOKUP(N85,Blad1!A:C,2,0)</f>
        <v>0</v>
      </c>
      <c r="N85" s="70">
        <v>27</v>
      </c>
      <c r="R85" s="72">
        <f>P85+Q85</f>
        <v>0</v>
      </c>
      <c r="U85" s="72"/>
      <c r="Z85" s="75">
        <f t="shared" si="2"/>
        <v>0</v>
      </c>
      <c r="BC85" s="12">
        <f>M85+U85+AD85+AL85+AT85+BB85</f>
        <v>0</v>
      </c>
      <c r="BD85" s="12">
        <f>J85+R85+Z85+AH85+AP85+AX85</f>
        <v>433.5</v>
      </c>
      <c r="BI85" s="38">
        <f>BC85-BE85-BF85</f>
        <v>0</v>
      </c>
      <c r="BJ85" s="12">
        <f>BD85-BG85-BH85</f>
        <v>433.5</v>
      </c>
    </row>
    <row r="86" spans="2:67" x14ac:dyDescent="0.2">
      <c r="B86" s="6" t="s">
        <v>372</v>
      </c>
      <c r="C86" s="6" t="s">
        <v>373</v>
      </c>
      <c r="D86" s="6" t="s">
        <v>374</v>
      </c>
      <c r="E86" s="6" t="s">
        <v>112</v>
      </c>
      <c r="F86" s="6" t="s">
        <v>375</v>
      </c>
      <c r="H86" s="68">
        <v>203</v>
      </c>
      <c r="I86" s="68">
        <v>201</v>
      </c>
      <c r="J86" s="69">
        <f>H86+I86</f>
        <v>404</v>
      </c>
      <c r="M86" s="68">
        <f>VLOOKUP(N86,Blad1!A:C,2,0)</f>
        <v>0</v>
      </c>
      <c r="N86" s="70">
        <v>26</v>
      </c>
      <c r="R86" s="72">
        <f>P86+Q86</f>
        <v>0</v>
      </c>
      <c r="U86" s="72"/>
      <c r="Z86" s="75">
        <f t="shared" si="2"/>
        <v>0</v>
      </c>
      <c r="BC86" s="12">
        <f>M86+U86+AD86+AL86+AT86+BB86</f>
        <v>0</v>
      </c>
      <c r="BD86" s="12">
        <f>J86+R86+Z86+AH86+AP86+AX86</f>
        <v>404</v>
      </c>
      <c r="BI86" s="38">
        <f>BC86-BE86-BF86</f>
        <v>0</v>
      </c>
      <c r="BJ86" s="12">
        <f>BD86-BG86-BH86</f>
        <v>404</v>
      </c>
    </row>
    <row r="87" spans="2:67" x14ac:dyDescent="0.2">
      <c r="B87" s="6" t="s">
        <v>279</v>
      </c>
      <c r="C87" s="6" t="s">
        <v>280</v>
      </c>
      <c r="D87" s="6" t="s">
        <v>281</v>
      </c>
      <c r="E87" s="6" t="s">
        <v>112</v>
      </c>
      <c r="F87" s="6" t="s">
        <v>282</v>
      </c>
      <c r="H87" s="68">
        <v>216.5</v>
      </c>
      <c r="I87" s="68">
        <v>222</v>
      </c>
      <c r="J87" s="69">
        <f>H87+I87</f>
        <v>438.5</v>
      </c>
      <c r="M87" s="68">
        <f>VLOOKUP(N87,Blad1!A:C,2,0)</f>
        <v>0</v>
      </c>
      <c r="N87" s="70">
        <v>25</v>
      </c>
      <c r="R87" s="72">
        <f>P87+Q87</f>
        <v>0</v>
      </c>
      <c r="U87" s="72"/>
      <c r="Z87" s="75">
        <f t="shared" si="2"/>
        <v>0</v>
      </c>
      <c r="BC87" s="12">
        <f>M87+U87+AD87+AL87+AT87+BB87</f>
        <v>0</v>
      </c>
      <c r="BD87" s="12">
        <f>J87+R87+Z87+AH87+AP87+AX87</f>
        <v>438.5</v>
      </c>
      <c r="BI87" s="38">
        <f>BC87-BE87-BF87</f>
        <v>0</v>
      </c>
      <c r="BJ87" s="12">
        <f>BD87-BG87-BH87</f>
        <v>438.5</v>
      </c>
    </row>
    <row r="88" spans="2:67" x14ac:dyDescent="0.2">
      <c r="B88" s="6" t="s">
        <v>275</v>
      </c>
      <c r="C88" s="6" t="s">
        <v>276</v>
      </c>
      <c r="D88" s="6" t="s">
        <v>277</v>
      </c>
      <c r="E88" s="6" t="s">
        <v>112</v>
      </c>
      <c r="F88" s="6" t="s">
        <v>278</v>
      </c>
      <c r="H88" s="68">
        <v>217</v>
      </c>
      <c r="I88" s="68">
        <v>222</v>
      </c>
      <c r="J88" s="69">
        <f>H88+I88</f>
        <v>439</v>
      </c>
      <c r="M88" s="68">
        <f>VLOOKUP(N88,Blad1!A:C,2,0)</f>
        <v>0</v>
      </c>
      <c r="N88" s="70">
        <v>24</v>
      </c>
      <c r="R88" s="72">
        <f>P88+Q88</f>
        <v>0</v>
      </c>
      <c r="U88" s="72"/>
      <c r="Z88" s="75">
        <f t="shared" si="2"/>
        <v>0</v>
      </c>
      <c r="BC88" s="12">
        <f>M88+U88+AD88+AL88+AT88+BB88</f>
        <v>0</v>
      </c>
      <c r="BD88" s="12">
        <f>J88+R88+Z88+AH88+AP88+AX88</f>
        <v>439</v>
      </c>
      <c r="BI88" s="38">
        <f>BC88-BE88-BF88</f>
        <v>0</v>
      </c>
      <c r="BJ88" s="12">
        <f>BD88-BG88-BH88</f>
        <v>439</v>
      </c>
    </row>
    <row r="89" spans="2:67" x14ac:dyDescent="0.2">
      <c r="B89" s="6" t="s">
        <v>367</v>
      </c>
      <c r="C89" s="6" t="s">
        <v>420</v>
      </c>
      <c r="D89" s="6" t="s">
        <v>368</v>
      </c>
      <c r="E89" s="6" t="s">
        <v>112</v>
      </c>
      <c r="F89" s="110" t="s">
        <v>306</v>
      </c>
      <c r="H89" s="68">
        <v>201</v>
      </c>
      <c r="I89" s="68" t="s">
        <v>421</v>
      </c>
      <c r="J89" s="69">
        <f>H89+I89</f>
        <v>409.5</v>
      </c>
      <c r="M89" s="68">
        <f>VLOOKUP(N89,Blad1!A:C,2,0)</f>
        <v>0</v>
      </c>
      <c r="N89" s="70">
        <v>24</v>
      </c>
      <c r="R89" s="72">
        <f>P89+Q89</f>
        <v>0</v>
      </c>
      <c r="U89" s="72"/>
      <c r="Z89" s="75">
        <f t="shared" si="2"/>
        <v>0</v>
      </c>
      <c r="BC89" s="12">
        <f>M89+U89+AD89+AL89+AT89+BB89</f>
        <v>0</v>
      </c>
      <c r="BD89" s="12">
        <f>J89+R89+Z89+AH89+AP89+AX89</f>
        <v>409.5</v>
      </c>
      <c r="BI89" s="38">
        <f>BC89-BE89-BF89</f>
        <v>0</v>
      </c>
      <c r="BJ89" s="12">
        <f>BD89-BG89-BH89</f>
        <v>409.5</v>
      </c>
    </row>
    <row r="90" spans="2:67" x14ac:dyDescent="0.2">
      <c r="B90" s="6" t="s">
        <v>364</v>
      </c>
      <c r="C90" s="6" t="s">
        <v>418</v>
      </c>
      <c r="D90" s="6" t="s">
        <v>365</v>
      </c>
      <c r="E90" s="6" t="s">
        <v>112</v>
      </c>
      <c r="F90" s="6" t="s">
        <v>366</v>
      </c>
      <c r="H90" s="68">
        <v>206</v>
      </c>
      <c r="I90" s="68" t="s">
        <v>419</v>
      </c>
      <c r="J90" s="69">
        <f>H90+I90</f>
        <v>417.5</v>
      </c>
      <c r="M90" s="68">
        <f>VLOOKUP(N90,Blad1!A:C,2,0)</f>
        <v>0</v>
      </c>
      <c r="N90" s="70">
        <v>23</v>
      </c>
      <c r="R90" s="72">
        <f>P90+Q90</f>
        <v>0</v>
      </c>
      <c r="U90" s="72"/>
      <c r="Z90" s="75">
        <f t="shared" si="2"/>
        <v>0</v>
      </c>
      <c r="BC90" s="12">
        <f>M90+U90+AD90+AL90+AT90+BB90</f>
        <v>0</v>
      </c>
      <c r="BD90" s="12">
        <f>J90+R90+Z90+AH90+AP90+AX90</f>
        <v>417.5</v>
      </c>
      <c r="BI90" s="38">
        <f>BC90-BE90-BF90</f>
        <v>0</v>
      </c>
      <c r="BJ90" s="12">
        <f>BD90-BG90-BH90</f>
        <v>417.5</v>
      </c>
    </row>
    <row r="91" spans="2:67" x14ac:dyDescent="0.2">
      <c r="B91" s="6" t="s">
        <v>797</v>
      </c>
      <c r="C91" s="6" t="s">
        <v>808</v>
      </c>
      <c r="D91" s="6" t="s">
        <v>798</v>
      </c>
      <c r="E91" s="6" t="s">
        <v>112</v>
      </c>
      <c r="F91" s="6" t="s">
        <v>799</v>
      </c>
      <c r="J91" s="69">
        <f>H91+I91</f>
        <v>0</v>
      </c>
      <c r="O91" s="71">
        <v>1</v>
      </c>
      <c r="P91" s="71" t="s">
        <v>809</v>
      </c>
      <c r="Q91" s="71">
        <v>179</v>
      </c>
      <c r="R91" s="72">
        <f>P91+Q91</f>
        <v>351.5</v>
      </c>
      <c r="U91" s="72">
        <f>VLOOKUP(V91,Blad1!A:C,2,0)</f>
        <v>0</v>
      </c>
      <c r="V91" s="73">
        <v>22</v>
      </c>
      <c r="Z91" s="75">
        <f t="shared" si="2"/>
        <v>0</v>
      </c>
      <c r="BC91" s="12">
        <f>M91+U91+AD91+AL91+AT91+BB91</f>
        <v>0</v>
      </c>
      <c r="BD91" s="12">
        <f>J91+R91+Z91+AH91+AP91+AX91</f>
        <v>351.5</v>
      </c>
      <c r="BI91" s="38">
        <f>BC91-BE91-BF91</f>
        <v>0</v>
      </c>
      <c r="BJ91" s="12">
        <f>BD91-BG91-BH91</f>
        <v>351.5</v>
      </c>
    </row>
    <row r="92" spans="2:67" x14ac:dyDescent="0.2">
      <c r="B92" s="6" t="s">
        <v>359</v>
      </c>
      <c r="C92" s="6" t="s">
        <v>416</v>
      </c>
      <c r="D92" s="6" t="s">
        <v>360</v>
      </c>
      <c r="E92" s="6" t="s">
        <v>112</v>
      </c>
      <c r="F92" s="6" t="s">
        <v>361</v>
      </c>
      <c r="H92" s="68">
        <v>201</v>
      </c>
      <c r="I92" s="68">
        <v>220</v>
      </c>
      <c r="J92" s="69">
        <f>H92+I92</f>
        <v>421</v>
      </c>
      <c r="M92" s="68">
        <f>VLOOKUP(N92,Blad1!A:C,2,0)</f>
        <v>0</v>
      </c>
      <c r="N92" s="70">
        <v>22</v>
      </c>
      <c r="R92" s="72">
        <f>P92+Q92</f>
        <v>0</v>
      </c>
      <c r="U92" s="72"/>
      <c r="Z92" s="75">
        <f t="shared" si="2"/>
        <v>0</v>
      </c>
      <c r="BC92" s="12">
        <f>M92+U92+AD92+AL92+AT92+BB92</f>
        <v>0</v>
      </c>
      <c r="BD92" s="12">
        <f>J92+R92+Z92+AH92+AP92+AX92</f>
        <v>421</v>
      </c>
      <c r="BI92" s="38">
        <f>BC92-BE92-BF92</f>
        <v>0</v>
      </c>
      <c r="BJ92" s="12">
        <f>BD92-BG92-BH92</f>
        <v>421</v>
      </c>
    </row>
    <row r="93" spans="2:67" x14ac:dyDescent="0.2">
      <c r="B93" s="6" t="s">
        <v>794</v>
      </c>
      <c r="C93" s="6" t="s">
        <v>807</v>
      </c>
      <c r="D93" s="6" t="s">
        <v>795</v>
      </c>
      <c r="E93" s="6" t="s">
        <v>112</v>
      </c>
      <c r="F93" s="6" t="s">
        <v>796</v>
      </c>
      <c r="J93" s="69">
        <f>H93+I93</f>
        <v>0</v>
      </c>
      <c r="O93" s="71">
        <v>1</v>
      </c>
      <c r="P93" s="71">
        <v>200</v>
      </c>
      <c r="Q93" s="71">
        <v>198</v>
      </c>
      <c r="R93" s="72">
        <f>P93+Q93</f>
        <v>398</v>
      </c>
      <c r="U93" s="72">
        <f>VLOOKUP(V93,Blad1!A:C,2,0)</f>
        <v>0</v>
      </c>
      <c r="V93" s="73">
        <v>20</v>
      </c>
      <c r="Z93" s="75">
        <f t="shared" si="2"/>
        <v>0</v>
      </c>
      <c r="BC93" s="12">
        <f>M93+U93+AD93+AL93+AT93+BB93</f>
        <v>0</v>
      </c>
      <c r="BD93" s="12">
        <f>J93+R93+Z93+AH93+AP93+AX93</f>
        <v>398</v>
      </c>
      <c r="BI93" s="38">
        <f>BC93-BE93-BF93</f>
        <v>0</v>
      </c>
      <c r="BJ93" s="12">
        <f>BD93-BG93-BH93</f>
        <v>398</v>
      </c>
    </row>
    <row r="94" spans="2:67" x14ac:dyDescent="0.2">
      <c r="B94" s="6" t="s">
        <v>748</v>
      </c>
      <c r="C94" s="6" t="s">
        <v>749</v>
      </c>
      <c r="D94" s="6" t="s">
        <v>750</v>
      </c>
      <c r="E94" s="6" t="s">
        <v>112</v>
      </c>
      <c r="F94" s="6" t="s">
        <v>515</v>
      </c>
      <c r="J94" s="69">
        <f>H94+I94</f>
        <v>0</v>
      </c>
      <c r="P94" s="71">
        <v>205</v>
      </c>
      <c r="Q94" s="71">
        <v>204</v>
      </c>
      <c r="R94" s="72">
        <f>P94+Q94</f>
        <v>409</v>
      </c>
      <c r="U94" s="72">
        <f>VLOOKUP(V94,Blad1!A:C,2,0)</f>
        <v>0</v>
      </c>
      <c r="V94" s="73">
        <v>20</v>
      </c>
      <c r="Z94" s="75">
        <f t="shared" si="2"/>
        <v>0</v>
      </c>
      <c r="BC94" s="12">
        <f>M94+U94+AD94+AL94+AT94+BB94</f>
        <v>0</v>
      </c>
      <c r="BD94" s="12">
        <f>J94+R94+Z94+AH94+AP94+AX94</f>
        <v>409</v>
      </c>
      <c r="BI94" s="38">
        <f>BC94-BE94-BF94</f>
        <v>0</v>
      </c>
      <c r="BJ94" s="12">
        <f>BD94-BG94-BH94</f>
        <v>409</v>
      </c>
      <c r="BN94" s="106"/>
      <c r="BO94" s="12">
        <f ca="1">VLOOKUP(BO94,Blad1!BB:BD,2,0)</f>
        <v>0</v>
      </c>
    </row>
    <row r="95" spans="2:67" x14ac:dyDescent="0.2">
      <c r="B95" s="6" t="s">
        <v>356</v>
      </c>
      <c r="C95" s="6" t="s">
        <v>414</v>
      </c>
      <c r="D95" s="6" t="s">
        <v>357</v>
      </c>
      <c r="E95" s="6" t="s">
        <v>112</v>
      </c>
      <c r="F95" s="6" t="s">
        <v>358</v>
      </c>
      <c r="H95" s="68" t="s">
        <v>415</v>
      </c>
      <c r="I95" s="68" t="s">
        <v>413</v>
      </c>
      <c r="J95" s="69">
        <f>H95+I95</f>
        <v>422</v>
      </c>
      <c r="M95" s="68">
        <f>VLOOKUP(N95,Blad1!A:C,2,0)</f>
        <v>0</v>
      </c>
      <c r="N95" s="70">
        <v>20</v>
      </c>
      <c r="R95" s="72">
        <f>P95+Q95</f>
        <v>0</v>
      </c>
      <c r="U95" s="72"/>
      <c r="Z95" s="75">
        <f t="shared" si="2"/>
        <v>0</v>
      </c>
      <c r="BC95" s="12">
        <f>M95+U95+AD95+AL95+AT95+BB95</f>
        <v>0</v>
      </c>
      <c r="BD95" s="12">
        <f>J95+R95+Z95+AH95+AP95+AX95</f>
        <v>422</v>
      </c>
      <c r="BI95" s="38">
        <f>BC95-BE95-BF95</f>
        <v>0</v>
      </c>
      <c r="BJ95" s="12">
        <f>BD95-BG95-BH95</f>
        <v>422</v>
      </c>
    </row>
    <row r="96" spans="2:67" x14ac:dyDescent="0.2">
      <c r="B96" s="6" t="s">
        <v>259</v>
      </c>
      <c r="C96" s="6" t="s">
        <v>260</v>
      </c>
      <c r="D96" s="6" t="s">
        <v>261</v>
      </c>
      <c r="E96" s="6" t="s">
        <v>112</v>
      </c>
      <c r="F96" s="6" t="s">
        <v>262</v>
      </c>
      <c r="H96" s="68">
        <v>214.5</v>
      </c>
      <c r="I96" s="68">
        <v>229.5</v>
      </c>
      <c r="J96" s="69">
        <f>H96+I96</f>
        <v>444</v>
      </c>
      <c r="M96" s="68">
        <f>VLOOKUP(N96,Blad1!A:C,2,0)</f>
        <v>0</v>
      </c>
      <c r="N96" s="70">
        <v>20</v>
      </c>
      <c r="R96" s="72">
        <f>P96+Q96</f>
        <v>0</v>
      </c>
      <c r="U96" s="72"/>
      <c r="Z96" s="75">
        <f t="shared" si="2"/>
        <v>0</v>
      </c>
      <c r="BC96" s="12">
        <f>M96+U96+AD96+AL96+AT96+BB96</f>
        <v>0</v>
      </c>
      <c r="BD96" s="12">
        <f>J96+R96+Z96+AH96+AP96+AX96</f>
        <v>444</v>
      </c>
      <c r="BI96" s="38">
        <f>BC96-BE96-BF96</f>
        <v>0</v>
      </c>
      <c r="BJ96" s="12">
        <f>BD96-BG96-BH96</f>
        <v>444</v>
      </c>
      <c r="BN96" s="50"/>
    </row>
    <row r="97" spans="2:62" x14ac:dyDescent="0.2">
      <c r="B97" s="6" t="s">
        <v>792</v>
      </c>
      <c r="C97" s="6" t="s">
        <v>805</v>
      </c>
      <c r="D97" s="6" t="s">
        <v>793</v>
      </c>
      <c r="E97" s="6" t="s">
        <v>112</v>
      </c>
      <c r="F97" s="110" t="s">
        <v>806</v>
      </c>
      <c r="J97" s="69">
        <f>H97+I97</f>
        <v>0</v>
      </c>
      <c r="O97" s="71">
        <v>1</v>
      </c>
      <c r="P97" s="71" t="s">
        <v>753</v>
      </c>
      <c r="Q97" s="71" t="s">
        <v>802</v>
      </c>
      <c r="R97" s="72">
        <f>P97+Q97</f>
        <v>408</v>
      </c>
      <c r="U97" s="72">
        <f>VLOOKUP(V97,Blad1!A:C,2,0)</f>
        <v>0</v>
      </c>
      <c r="V97" s="73">
        <v>19</v>
      </c>
      <c r="Z97" s="75">
        <f t="shared" si="2"/>
        <v>0</v>
      </c>
      <c r="BC97" s="12">
        <f>M97+U97+AD97+AL97+AT97+BB97</f>
        <v>0</v>
      </c>
      <c r="BD97" s="12">
        <f>J97+R97+Z97+AH97+AP97+AX97</f>
        <v>408</v>
      </c>
      <c r="BI97" s="38">
        <f>BC97-BE97-BF97</f>
        <v>0</v>
      </c>
      <c r="BJ97" s="12">
        <f>BD97-BG97-BH97</f>
        <v>408</v>
      </c>
    </row>
    <row r="98" spans="2:62" x14ac:dyDescent="0.2">
      <c r="B98" s="6" t="s">
        <v>354</v>
      </c>
      <c r="C98" s="6" t="s">
        <v>412</v>
      </c>
      <c r="D98" s="6" t="s">
        <v>355</v>
      </c>
      <c r="E98" s="6" t="s">
        <v>112</v>
      </c>
      <c r="F98" s="6" t="s">
        <v>324</v>
      </c>
      <c r="H98" s="68">
        <v>206</v>
      </c>
      <c r="I98" s="68" t="s">
        <v>413</v>
      </c>
      <c r="J98" s="69">
        <f>H98+I98</f>
        <v>422.5</v>
      </c>
      <c r="M98" s="68">
        <f>VLOOKUP(N98,Blad1!A:C,2,0)</f>
        <v>0</v>
      </c>
      <c r="N98" s="70">
        <v>19</v>
      </c>
      <c r="R98" s="72">
        <f>P98+Q98</f>
        <v>0</v>
      </c>
      <c r="U98" s="72"/>
      <c r="Z98" s="75">
        <f t="shared" si="2"/>
        <v>0</v>
      </c>
      <c r="BC98" s="12">
        <f>M98+U98+AD98+AL98+AT98+BB98</f>
        <v>0</v>
      </c>
      <c r="BD98" s="12">
        <f>J98+R98+Z98+AH98+AP98+AX98</f>
        <v>422.5</v>
      </c>
      <c r="BI98" s="38">
        <f>BC98-BE98-BF98</f>
        <v>0</v>
      </c>
      <c r="BJ98" s="12">
        <f>BD98-BG98-BH98</f>
        <v>422.5</v>
      </c>
    </row>
    <row r="99" spans="2:62" x14ac:dyDescent="0.2">
      <c r="B99" s="6" t="s">
        <v>255</v>
      </c>
      <c r="C99" s="6" t="s">
        <v>256</v>
      </c>
      <c r="D99" s="6" t="s">
        <v>257</v>
      </c>
      <c r="E99" s="6" t="s">
        <v>112</v>
      </c>
      <c r="F99" s="6" t="s">
        <v>258</v>
      </c>
      <c r="H99" s="68">
        <v>221</v>
      </c>
      <c r="I99" s="68">
        <v>223</v>
      </c>
      <c r="J99" s="69">
        <f>H99+I99</f>
        <v>444</v>
      </c>
      <c r="M99" s="68">
        <f>VLOOKUP(N99,Blad1!A:C,2,0)</f>
        <v>0</v>
      </c>
      <c r="N99" s="70">
        <v>19</v>
      </c>
      <c r="R99" s="72">
        <f>P99+Q99</f>
        <v>0</v>
      </c>
      <c r="U99" s="72"/>
      <c r="Z99" s="75">
        <f t="shared" si="2"/>
        <v>0</v>
      </c>
      <c r="BC99" s="12">
        <f>M99+U99+AD99+AL99+AT99+BB99</f>
        <v>0</v>
      </c>
      <c r="BD99" s="12">
        <f>J99+R99+Z99+AH99+AP99+AX99</f>
        <v>444</v>
      </c>
      <c r="BI99" s="38">
        <f>BC99-BE99-BF99</f>
        <v>0</v>
      </c>
      <c r="BJ99" s="12">
        <f>BD99-BG99-BH99</f>
        <v>444</v>
      </c>
    </row>
    <row r="100" spans="2:62" x14ac:dyDescent="0.2">
      <c r="B100" s="6" t="s">
        <v>744</v>
      </c>
      <c r="C100" s="6" t="s">
        <v>745</v>
      </c>
      <c r="D100" s="6" t="s">
        <v>746</v>
      </c>
      <c r="E100" s="6" t="s">
        <v>112</v>
      </c>
      <c r="F100" s="6" t="s">
        <v>747</v>
      </c>
      <c r="J100" s="69">
        <f>H100+I100</f>
        <v>0</v>
      </c>
      <c r="P100" s="71">
        <v>205</v>
      </c>
      <c r="Q100" s="71">
        <v>207</v>
      </c>
      <c r="R100" s="72">
        <f>P100+Q100</f>
        <v>412</v>
      </c>
      <c r="U100" s="72">
        <f>VLOOKUP(V100,Blad1!A:C,2,0)</f>
        <v>0</v>
      </c>
      <c r="V100" s="73">
        <v>18</v>
      </c>
      <c r="Z100" s="75">
        <f t="shared" si="2"/>
        <v>0</v>
      </c>
      <c r="BC100" s="12">
        <f>M100+U100+AD100+AL100+AT100+BB100</f>
        <v>0</v>
      </c>
      <c r="BD100" s="12">
        <f>J100+R100+Z100+AH100+AP100+AX100</f>
        <v>412</v>
      </c>
      <c r="BI100" s="38">
        <f>BC100-BE100-BF100</f>
        <v>0</v>
      </c>
      <c r="BJ100" s="12">
        <f>BD100-BG100-BH100</f>
        <v>412</v>
      </c>
    </row>
    <row r="101" spans="2:62" x14ac:dyDescent="0.2">
      <c r="B101" s="6" t="s">
        <v>352</v>
      </c>
      <c r="C101" s="6" t="s">
        <v>410</v>
      </c>
      <c r="D101" s="6" t="s">
        <v>353</v>
      </c>
      <c r="E101" s="6" t="s">
        <v>112</v>
      </c>
      <c r="F101" s="110" t="s">
        <v>306</v>
      </c>
      <c r="H101" s="68">
        <v>210</v>
      </c>
      <c r="I101" s="68" t="s">
        <v>411</v>
      </c>
      <c r="J101" s="69">
        <f>H101+I101</f>
        <v>422.5</v>
      </c>
      <c r="M101" s="68">
        <f>VLOOKUP(N101,Blad1!A:C,2,0)</f>
        <v>0</v>
      </c>
      <c r="N101" s="70">
        <v>18</v>
      </c>
      <c r="R101" s="72">
        <f>P101+Q101</f>
        <v>0</v>
      </c>
      <c r="U101" s="72"/>
      <c r="Z101" s="75">
        <f t="shared" si="2"/>
        <v>0</v>
      </c>
      <c r="BC101" s="12">
        <f>M101+U101+AD101+AL101+AT101+BB101</f>
        <v>0</v>
      </c>
      <c r="BD101" s="12">
        <f>J101+R101+Z101+AH101+AP101+AX101</f>
        <v>422.5</v>
      </c>
      <c r="BI101" s="38">
        <f>BC101-BE101-BF101</f>
        <v>0</v>
      </c>
      <c r="BJ101" s="12">
        <f>BD101-BG101-BH101</f>
        <v>422.5</v>
      </c>
    </row>
    <row r="102" spans="2:62" x14ac:dyDescent="0.2">
      <c r="B102" s="6" t="s">
        <v>789</v>
      </c>
      <c r="C102" s="6" t="s">
        <v>804</v>
      </c>
      <c r="D102" s="6" t="s">
        <v>790</v>
      </c>
      <c r="E102" s="6" t="s">
        <v>112</v>
      </c>
      <c r="F102" s="6" t="s">
        <v>791</v>
      </c>
      <c r="J102" s="69">
        <f>H102+I102</f>
        <v>0</v>
      </c>
      <c r="O102" s="71">
        <v>1</v>
      </c>
      <c r="P102" s="71">
        <v>198</v>
      </c>
      <c r="Q102" s="71">
        <v>216</v>
      </c>
      <c r="R102" s="72">
        <f>P102+Q102</f>
        <v>414</v>
      </c>
      <c r="U102" s="72">
        <f>VLOOKUP(V102,Blad1!A:C,2,0)</f>
        <v>0</v>
      </c>
      <c r="V102" s="73">
        <v>17</v>
      </c>
      <c r="Z102" s="75">
        <f t="shared" si="2"/>
        <v>0</v>
      </c>
      <c r="BC102" s="12">
        <f>M102+U102+AD102+AL102+AT102+BB102</f>
        <v>0</v>
      </c>
      <c r="BD102" s="12">
        <f>J102+R102+Z102+AH102+AP102+AX102</f>
        <v>414</v>
      </c>
      <c r="BI102" s="38">
        <f>BC102-BE102-BF102</f>
        <v>0</v>
      </c>
      <c r="BJ102" s="12">
        <f>BD102-BG102-BH102</f>
        <v>414</v>
      </c>
    </row>
    <row r="103" spans="2:62" x14ac:dyDescent="0.2">
      <c r="B103" s="6" t="s">
        <v>740</v>
      </c>
      <c r="C103" s="6" t="s">
        <v>741</v>
      </c>
      <c r="D103" s="6" t="s">
        <v>742</v>
      </c>
      <c r="E103" s="6" t="s">
        <v>112</v>
      </c>
      <c r="F103" s="6" t="s">
        <v>743</v>
      </c>
      <c r="J103" s="69">
        <f>H103+I103</f>
        <v>0</v>
      </c>
      <c r="P103" s="71">
        <v>213</v>
      </c>
      <c r="Q103" s="71" t="s">
        <v>755</v>
      </c>
      <c r="R103" s="72">
        <f>P103+Q103</f>
        <v>416.5</v>
      </c>
      <c r="U103" s="72">
        <f>VLOOKUP(V103,Blad1!A:C,2,0)</f>
        <v>0</v>
      </c>
      <c r="V103" s="73">
        <v>17</v>
      </c>
      <c r="Z103" s="75">
        <f t="shared" si="2"/>
        <v>0</v>
      </c>
      <c r="BC103" s="12">
        <f>M103+U103+AD103+AL103+AT103+BB103</f>
        <v>0</v>
      </c>
      <c r="BD103" s="12">
        <f>J103+R103+Z103+AH103+AP103+AX103</f>
        <v>416.5</v>
      </c>
      <c r="BI103" s="38">
        <f>BC103-BE103-BF103</f>
        <v>0</v>
      </c>
      <c r="BJ103" s="12">
        <f>BD103-BG103-BH103</f>
        <v>416.5</v>
      </c>
    </row>
  </sheetData>
  <sheetProtection algorithmName="SHA-512" hashValue="urIWJvu7xn32NsN6McMJt2udvkIZNc8avJ0J7DqPO1jbmK86jb2qg12lJCJSX3JFA/Csc7BawW/r5I4xu7NAPg==" saltValue="NgV+sa2L3OQYVWvrl0RSRw==" spinCount="100000" sheet="1" formatCells="0" formatColumns="0" formatRows="0" insertColumns="0" insertRows="0" insertHyperlinks="0" deleteColumns="0" deleteRows="0" autoFilter="0" pivotTables="0"/>
  <sortState ref="B9:BI103">
    <sortCondition descending="1" ref="BC9:BC103"/>
  </sortState>
  <mergeCells count="32">
    <mergeCell ref="O5:V5"/>
    <mergeCell ref="BC5:BK5"/>
    <mergeCell ref="A6:E7"/>
    <mergeCell ref="G6:N6"/>
    <mergeCell ref="O6:V6"/>
    <mergeCell ref="W6:AD6"/>
    <mergeCell ref="AE6:AL6"/>
    <mergeCell ref="AU6:BB6"/>
    <mergeCell ref="BC6:BH6"/>
    <mergeCell ref="G7:N7"/>
    <mergeCell ref="O7:V7"/>
    <mergeCell ref="W7:AD7"/>
    <mergeCell ref="AE7:AL7"/>
    <mergeCell ref="AM7:AT7"/>
    <mergeCell ref="AU7:BB7"/>
    <mergeCell ref="AM6:AT6"/>
    <mergeCell ref="A1:BN1"/>
    <mergeCell ref="A3:B3"/>
    <mergeCell ref="C3:E3"/>
    <mergeCell ref="F3:N3"/>
    <mergeCell ref="O3:V3"/>
    <mergeCell ref="W3:BB5"/>
    <mergeCell ref="BC3:BK3"/>
    <mergeCell ref="BM3:BN7"/>
    <mergeCell ref="A4:B4"/>
    <mergeCell ref="C4:E4"/>
    <mergeCell ref="F4:N4"/>
    <mergeCell ref="O4:V4"/>
    <mergeCell ref="BC4:BK4"/>
    <mergeCell ref="A5:B5"/>
    <mergeCell ref="C5:E5"/>
    <mergeCell ref="F5:N5"/>
  </mergeCells>
  <conditionalFormatting sqref="X2:Y2 P2:Q2 H2:I2 AF2:AG2 AN2:AO2 AV2:AW2 AV9:AW65106 X9:Y65106 AF9:AG65106 AN9:AO65106 H40:I65106 P31:Q65106">
    <cfRule type="cellIs" dxfId="14" priority="16" stopIfTrue="1" operator="greaterThanOrEqual">
      <formula>$BL$6</formula>
    </cfRule>
  </conditionalFormatting>
  <conditionalFormatting sqref="H38:I39">
    <cfRule type="cellIs" dxfId="13" priority="11" stopIfTrue="1" operator="greaterThanOrEqual">
      <formula>$BL$6</formula>
    </cfRule>
  </conditionalFormatting>
  <conditionalFormatting sqref="H9:I37">
    <cfRule type="cellIs" dxfId="12" priority="5" stopIfTrue="1" operator="greaterThanOrEqual">
      <formula>$BL$6</formula>
    </cfRule>
  </conditionalFormatting>
  <conditionalFormatting sqref="P30:Q30">
    <cfRule type="cellIs" dxfId="11" priority="3" stopIfTrue="1" operator="greaterThanOrEqual">
      <formula>$BL$6</formula>
    </cfRule>
  </conditionalFormatting>
  <conditionalFormatting sqref="P9:Q29">
    <cfRule type="cellIs" dxfId="10" priority="1" stopIfTrue="1" operator="greaterThanOrEqual">
      <formula>$BL$6</formula>
    </cfRule>
  </conditionalFormatting>
  <dataValidations count="9">
    <dataValidation type="list" allowBlank="1" showInputMessage="1" showErrorMessage="1" sqref="BM1:BM2 BM9:BM65106">
      <formula1>"ja,nee"</formula1>
    </dataValidation>
    <dataValidation operator="lessThanOrEqual" allowBlank="1" showInputMessage="1" showErrorMessage="1" sqref="AH8 AP8 AX8 J1:J2 R1:R2 AX1:AX2 AP1:AP2 AH1:AH2 Z1:Z2 BC1:BK8 BL1:BL4 BL7:BL8 R8:R103 BC9:BD103 BI9:BJ103 J8:J103 Z8:Z103"/>
    <dataValidation type="decimal" allowBlank="1" showInputMessage="1" showErrorMessage="1" sqref="H1:I2 P1:Q2 AV1:AW2 AN1:AO2 AF1:AG2 X1:Y2 AV8:AW65106 X8:Y65106 AF8:AG65106 AN8:AO65106 H8:I65106 P8:Q65106">
      <formula1>0</formula1>
      <formula2>400</formula2>
    </dataValidation>
    <dataValidation type="decimal" allowBlank="1" showInputMessage="1" showErrorMessage="1" sqref="K1:L2 S1:T2 AY1:AZ2 AQ1:AR2 AI1:AJ2 AA1:AB2 AY8:AZ65106 AA8:AB65106 AI8:AJ65106 AQ8:AR65106 K8:L65106 S8:T65106">
      <formula1>0</formula1>
      <formula2>99</formula2>
    </dataValidation>
    <dataValidation type="whole" allowBlank="1" showInputMessage="1" showErrorMessage="1" sqref="M1:N2 U1:V2 BA1:BB2 AS1:AT2 AK1:AL2 AC1:AD2 BA8:BB65106 AC8:AD65106 AK8:AL65106 AS8:AT65106 M8:N65106 U8:V65106">
      <formula1>0</formula1>
      <formula2>999</formula2>
    </dataValidation>
    <dataValidation type="whole" operator="lessThanOrEqual" allowBlank="1" showInputMessage="1" showErrorMessage="1" sqref="BL6">
      <formula1>400</formula1>
    </dataValidation>
    <dataValidation type="whole" operator="lessThanOrEqual" allowBlank="1" showInputMessage="1" showErrorMessage="1" sqref="BL5">
      <formula1>99</formula1>
    </dataValidation>
    <dataValidation type="whole" allowBlank="1" showInputMessage="1" showErrorMessage="1" sqref="O3:V3">
      <formula1>0</formula1>
      <formula2>99</formula2>
    </dataValidation>
    <dataValidation type="decimal" operator="lessThanOrEqual" allowBlank="1" showInputMessage="1" showErrorMessage="1" sqref="BK9:BL103 BE9:BH103 AX9:AX65106 R104:R65106 AP9:AP65106 Z104:Z65106 J104:J65106 AH9:AH65106 BC104:BL65106">
      <formula1>100</formula1>
    </dataValidation>
  </dataValidations>
  <printOptions headings="1" gridLines="1"/>
  <pageMargins left="0.19685039370078741" right="0" top="0.98425196850393704" bottom="0.98425196850393704" header="0.51181102362204722" footer="0.51181102362204722"/>
  <pageSetup paperSize="9" scale="88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64193" r:id="rId4" name="Button 1">
              <controlPr defaultSize="0" print="0" autoFill="0" autoPict="0" macro="[0]!KleinsteBepalen">
                <anchor moveWithCells="1" sizeWithCells="1">
                  <from>
                    <xdr:col>0</xdr:col>
                    <xdr:colOff>161925</xdr:colOff>
                    <xdr:row>5</xdr:row>
                    <xdr:rowOff>0</xdr:rowOff>
                  </from>
                  <to>
                    <xdr:col>2</xdr:col>
                    <xdr:colOff>485775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4194" r:id="rId5" name="Button 2">
              <controlPr defaultSize="0" print="0" autoFill="0" autoPict="0" macro="[0]!Sort_Punten_1">
                <anchor moveWithCells="1" sizeWithCells="1">
                  <from>
                    <xdr:col>7</xdr:col>
                    <xdr:colOff>9525</xdr:colOff>
                    <xdr:row>7</xdr:row>
                    <xdr:rowOff>19050</xdr:rowOff>
                  </from>
                  <to>
                    <xdr:col>8</xdr:col>
                    <xdr:colOff>0</xdr:colOff>
                    <xdr:row>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4195" r:id="rId6" name="Button 3">
              <controlPr defaultSize="0" print="0" autoFill="0" autoPict="0" macro="[0]!Sort_Punten_2">
                <anchor moveWithCells="1" sizeWithCells="1">
                  <from>
                    <xdr:col>15</xdr:col>
                    <xdr:colOff>19050</xdr:colOff>
                    <xdr:row>7</xdr:row>
                    <xdr:rowOff>9525</xdr:rowOff>
                  </from>
                  <to>
                    <xdr:col>16</xdr:col>
                    <xdr:colOff>0</xdr:colOff>
                    <xdr:row>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4196" r:id="rId7" name="Button 4">
              <controlPr defaultSize="0" print="0" autoFill="0" autoPict="0" macro="[0]!Sort_Punten_3">
                <anchor moveWithCells="1" sizeWithCells="1">
                  <from>
                    <xdr:col>23</xdr:col>
                    <xdr:colOff>9525</xdr:colOff>
                    <xdr:row>7</xdr:row>
                    <xdr:rowOff>9525</xdr:rowOff>
                  </from>
                  <to>
                    <xdr:col>24</xdr:col>
                    <xdr:colOff>0</xdr:colOff>
                    <xdr:row>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4197" r:id="rId8" name="Button 5">
              <controlPr defaultSize="0" print="0" autoFill="0" autoPict="0" macro="[0]!Sort_Punten_4">
                <anchor moveWithCells="1" sizeWithCells="1">
                  <from>
                    <xdr:col>30</xdr:col>
                    <xdr:colOff>0</xdr:colOff>
                    <xdr:row>7</xdr:row>
                    <xdr:rowOff>9525</xdr:rowOff>
                  </from>
                  <to>
                    <xdr:col>30</xdr:col>
                    <xdr:colOff>0</xdr:colOff>
                    <xdr:row>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4198" r:id="rId9" name="Button 6">
              <controlPr defaultSize="0" print="0" autoFill="0" autoPict="0" macro="[0]!verbergen">
                <anchor moveWithCells="1" sizeWithCells="1">
                  <from>
                    <xdr:col>64</xdr:col>
                    <xdr:colOff>9525</xdr:colOff>
                    <xdr:row>2</xdr:row>
                    <xdr:rowOff>9525</xdr:rowOff>
                  </from>
                  <to>
                    <xdr:col>66</xdr:col>
                    <xdr:colOff>0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4199" r:id="rId10" name="Button 7">
              <controlPr defaultSize="0" print="0" autoFill="0" autoPict="0" macro="[0]!Sort_Pl_Punten_1">
                <anchor moveWithCells="1" sizeWithCells="1">
                  <from>
                    <xdr:col>13</xdr:col>
                    <xdr:colOff>9525</xdr:colOff>
                    <xdr:row>6</xdr:row>
                    <xdr:rowOff>152400</xdr:rowOff>
                  </from>
                  <to>
                    <xdr:col>13</xdr:col>
                    <xdr:colOff>247650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4200" r:id="rId11" name="Button 8">
              <controlPr defaultSize="0" print="0" autoFill="0" autoPict="0" macro="[0]!Sort_Pl_Punten_2">
                <anchor moveWithCells="1" sizeWithCells="1">
                  <from>
                    <xdr:col>20</xdr:col>
                    <xdr:colOff>190500</xdr:colOff>
                    <xdr:row>7</xdr:row>
                    <xdr:rowOff>9525</xdr:rowOff>
                  </from>
                  <to>
                    <xdr:col>21</xdr:col>
                    <xdr:colOff>247650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4201" r:id="rId12" name="Button 9">
              <controlPr defaultSize="0" print="0" autoFill="0" autoPict="0" macro="[0]!Sort_Pl_Punten_3">
                <anchor moveWithCells="1" sizeWithCells="1">
                  <from>
                    <xdr:col>29</xdr:col>
                    <xdr:colOff>0</xdr:colOff>
                    <xdr:row>7</xdr:row>
                    <xdr:rowOff>28575</xdr:rowOff>
                  </from>
                  <to>
                    <xdr:col>30</xdr:col>
                    <xdr:colOff>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4202" r:id="rId13" name="Button 10">
              <controlPr defaultSize="0" print="0" autoFill="0" autoPict="0" macro="[0]!Sort_Pl_Punten_4">
                <anchor moveWithCells="1" sizeWithCells="1">
                  <from>
                    <xdr:col>37</xdr:col>
                    <xdr:colOff>19050</xdr:colOff>
                    <xdr:row>7</xdr:row>
                    <xdr:rowOff>0</xdr:rowOff>
                  </from>
                  <to>
                    <xdr:col>37</xdr:col>
                    <xdr:colOff>238125</xdr:colOff>
                    <xdr:row>7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4203" r:id="rId14" name="Button 11">
              <controlPr defaultSize="0" print="0" autoFill="0" autoPict="0" macro="[0]!Sort_Beste_Punten">
                <anchor moveWithCells="1" sizeWithCells="1">
                  <from>
                    <xdr:col>57</xdr:col>
                    <xdr:colOff>0</xdr:colOff>
                    <xdr:row>7</xdr:row>
                    <xdr:rowOff>19050</xdr:rowOff>
                  </from>
                  <to>
                    <xdr:col>60</xdr:col>
                    <xdr:colOff>390525</xdr:colOff>
                    <xdr:row>7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4204" r:id="rId15" name="Button 12">
              <controlPr defaultSize="0" print="0" autoFill="0" autoPict="0" macro="[0]!Sort_Totaal_Punten">
                <anchor moveWithCells="1" sizeWithCells="1">
                  <from>
                    <xdr:col>61</xdr:col>
                    <xdr:colOff>0</xdr:colOff>
                    <xdr:row>7</xdr:row>
                    <xdr:rowOff>28575</xdr:rowOff>
                  </from>
                  <to>
                    <xdr:col>61</xdr:col>
                    <xdr:colOff>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4205" r:id="rId16" name="Button 13">
              <controlPr defaultSize="0" print="0" autoFill="0" autoPict="0" macro="[0]!Sort_Plaatsing">
                <anchor moveWithCells="1" sizeWithCells="1">
                  <from>
                    <xdr:col>0</xdr:col>
                    <xdr:colOff>0</xdr:colOff>
                    <xdr:row>7</xdr:row>
                    <xdr:rowOff>28575</xdr:rowOff>
                  </from>
                  <to>
                    <xdr:col>1</xdr:col>
                    <xdr:colOff>9525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4206" r:id="rId17" name="Button 14">
              <controlPr defaultSize="0" print="0" autoFill="0" autoPict="0" macro="[0]!Sort_Punten_5">
                <anchor moveWithCells="1" sizeWithCells="1">
                  <from>
                    <xdr:col>38</xdr:col>
                    <xdr:colOff>0</xdr:colOff>
                    <xdr:row>7</xdr:row>
                    <xdr:rowOff>9525</xdr:rowOff>
                  </from>
                  <to>
                    <xdr:col>38</xdr:col>
                    <xdr:colOff>0</xdr:colOff>
                    <xdr:row>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4207" r:id="rId18" name="Button 15">
              <controlPr defaultSize="0" print="0" autoFill="0" autoPict="0" macro="[0]!Sort_Pl_Punten_5">
                <anchor moveWithCells="1" sizeWithCells="1">
                  <from>
                    <xdr:col>45</xdr:col>
                    <xdr:colOff>9525</xdr:colOff>
                    <xdr:row>7</xdr:row>
                    <xdr:rowOff>9525</xdr:rowOff>
                  </from>
                  <to>
                    <xdr:col>45</xdr:col>
                    <xdr:colOff>247650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4208" r:id="rId19" name="Button 16">
              <controlPr defaultSize="0" print="0" autoFill="0" autoPict="0" macro="[0]!Sort_Punten_6">
                <anchor moveWithCells="1" sizeWithCells="1">
                  <from>
                    <xdr:col>46</xdr:col>
                    <xdr:colOff>0</xdr:colOff>
                    <xdr:row>7</xdr:row>
                    <xdr:rowOff>9525</xdr:rowOff>
                  </from>
                  <to>
                    <xdr:col>46</xdr:col>
                    <xdr:colOff>0</xdr:colOff>
                    <xdr:row>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4209" r:id="rId20" name="Button 17">
              <controlPr defaultSize="0" print="0" autoFill="0" autoPict="0" macro="[0]!Sort_Pl_Punten_6">
                <anchor moveWithCells="1" sizeWithCells="1">
                  <from>
                    <xdr:col>53</xdr:col>
                    <xdr:colOff>19050</xdr:colOff>
                    <xdr:row>7</xdr:row>
                    <xdr:rowOff>9525</xdr:rowOff>
                  </from>
                  <to>
                    <xdr:col>53</xdr:col>
                    <xdr:colOff>247650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4210" r:id="rId21" name="Button 18">
              <controlPr defaultSize="0" print="0" autoFill="0" autoPict="0" macro="[0]!Verberg_Ex_Aequo_1">
                <anchor moveWithCells="1" sizeWithCells="1">
                  <from>
                    <xdr:col>10</xdr:col>
                    <xdr:colOff>0</xdr:colOff>
                    <xdr:row>7</xdr:row>
                    <xdr:rowOff>9525</xdr:rowOff>
                  </from>
                  <to>
                    <xdr:col>11</xdr:col>
                    <xdr:colOff>190500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4211" r:id="rId22" name="Button 19">
              <controlPr defaultSize="0" print="0" autoFill="0" autoPict="0" macro="[0]!Verberg_Ex_Aequo_2">
                <anchor moveWithCells="1" sizeWithCells="1">
                  <from>
                    <xdr:col>18</xdr:col>
                    <xdr:colOff>0</xdr:colOff>
                    <xdr:row>7</xdr:row>
                    <xdr:rowOff>9525</xdr:rowOff>
                  </from>
                  <to>
                    <xdr:col>19</xdr:col>
                    <xdr:colOff>190500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4212" r:id="rId23" name="Button 20">
              <controlPr defaultSize="0" print="0" autoFill="0" autoPict="0" macro="[0]!Verberg_Ex_Aequo_3">
                <anchor moveWithCells="1" sizeWithCells="1">
                  <from>
                    <xdr:col>26</xdr:col>
                    <xdr:colOff>0</xdr:colOff>
                    <xdr:row>7</xdr:row>
                    <xdr:rowOff>9525</xdr:rowOff>
                  </from>
                  <to>
                    <xdr:col>27</xdr:col>
                    <xdr:colOff>219075</xdr:colOff>
                    <xdr:row>7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4213" r:id="rId24" name="Button 21">
              <controlPr defaultSize="0" print="0" autoFill="0" autoPict="0" macro="[0]!Verberg_Ex_Aequo_4">
                <anchor moveWithCells="1" sizeWithCells="1">
                  <from>
                    <xdr:col>30</xdr:col>
                    <xdr:colOff>0</xdr:colOff>
                    <xdr:row>7</xdr:row>
                    <xdr:rowOff>0</xdr:rowOff>
                  </from>
                  <to>
                    <xdr:col>35</xdr:col>
                    <xdr:colOff>200025</xdr:colOff>
                    <xdr:row>7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4214" r:id="rId25" name="Button 22">
              <controlPr defaultSize="0" print="0" autoFill="0" autoPict="0" macro="[0]!Verberg_Ex_Aequo_5">
                <anchor moveWithCells="1" sizeWithCells="1">
                  <from>
                    <xdr:col>38</xdr:col>
                    <xdr:colOff>0</xdr:colOff>
                    <xdr:row>7</xdr:row>
                    <xdr:rowOff>9525</xdr:rowOff>
                  </from>
                  <to>
                    <xdr:col>38</xdr:col>
                    <xdr:colOff>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4215" r:id="rId26" name="Button 23">
              <controlPr defaultSize="0" print="0" autoFill="0" autoPict="0" macro="[0]!Verberg_Ex_Aequo_6">
                <anchor moveWithCells="1" sizeWithCells="1">
                  <from>
                    <xdr:col>46</xdr:col>
                    <xdr:colOff>0</xdr:colOff>
                    <xdr:row>7</xdr:row>
                    <xdr:rowOff>0</xdr:rowOff>
                  </from>
                  <to>
                    <xdr:col>46</xdr:col>
                    <xdr:colOff>0</xdr:colOff>
                    <xdr:row>7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4216" r:id="rId27" name="Button 24">
              <controlPr defaultSize="0" print="0" autoFill="0" autoPict="0" macro="[0]!Sort_Naam">
                <anchor moveWithCells="1" sizeWithCells="1">
                  <from>
                    <xdr:col>2</xdr:col>
                    <xdr:colOff>0</xdr:colOff>
                    <xdr:row>7</xdr:row>
                    <xdr:rowOff>9525</xdr:rowOff>
                  </from>
                  <to>
                    <xdr:col>3</xdr:col>
                    <xdr:colOff>0</xdr:colOff>
                    <xdr:row>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4217" r:id="rId28" name="Button 25">
              <controlPr defaultSize="0" print="0" autoFill="0" autoPict="0" macro="[0]!Verberg_Ex_Aequo_5">
                <anchor moveWithCells="1" sizeWithCells="1">
                  <from>
                    <xdr:col>38</xdr:col>
                    <xdr:colOff>0</xdr:colOff>
                    <xdr:row>7</xdr:row>
                    <xdr:rowOff>0</xdr:rowOff>
                  </from>
                  <to>
                    <xdr:col>43</xdr:col>
                    <xdr:colOff>200025</xdr:colOff>
                    <xdr:row>7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4218" r:id="rId29" name="Button 26">
              <controlPr defaultSize="0" print="0" autoFill="0" autoPict="0" macro="[0]!Verberg_Ex_Aequo_6">
                <anchor moveWithCells="1" sizeWithCells="1">
                  <from>
                    <xdr:col>46</xdr:col>
                    <xdr:colOff>0</xdr:colOff>
                    <xdr:row>7</xdr:row>
                    <xdr:rowOff>0</xdr:rowOff>
                  </from>
                  <to>
                    <xdr:col>51</xdr:col>
                    <xdr:colOff>200025</xdr:colOff>
                    <xdr:row>7</xdr:row>
                    <xdr:rowOff>314325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69"/>
  <dimension ref="A1:BN122"/>
  <sheetViews>
    <sheetView workbookViewId="0">
      <pane xSplit="5" ySplit="8" topLeftCell="F9" activePane="bottomRight" state="frozen"/>
      <selection activeCell="C5" sqref="C5:E5"/>
      <selection pane="topRight" activeCell="C5" sqref="C5:E5"/>
      <selection pane="bottomLeft" activeCell="C5" sqref="C5:E5"/>
      <selection pane="bottomRight" activeCell="D41" sqref="D41"/>
    </sheetView>
  </sheetViews>
  <sheetFormatPr defaultRowHeight="12.75" x14ac:dyDescent="0.2"/>
  <cols>
    <col min="1" max="1" width="3.28515625" style="6" bestFit="1" customWidth="1"/>
    <col min="2" max="2" width="10.140625" style="6" customWidth="1"/>
    <col min="3" max="4" width="22.7109375" style="6" customWidth="1"/>
    <col min="5" max="5" width="4.140625" style="6" hidden="1" customWidth="1"/>
    <col min="6" max="6" width="32.7109375" style="6" bestFit="1" customWidth="1"/>
    <col min="7" max="7" width="2.7109375" style="68" customWidth="1"/>
    <col min="8" max="9" width="5.7109375" style="68" customWidth="1"/>
    <col min="10" max="10" width="5.7109375" style="69" customWidth="1"/>
    <col min="11" max="12" width="3.7109375" style="68" customWidth="1"/>
    <col min="13" max="13" width="3" style="68" customWidth="1"/>
    <col min="14" max="14" width="3.85546875" style="70" customWidth="1"/>
    <col min="15" max="15" width="2.7109375" style="71" customWidth="1"/>
    <col min="16" max="17" width="5.7109375" style="71" customWidth="1"/>
    <col min="18" max="18" width="5.7109375" style="72" customWidth="1"/>
    <col min="19" max="20" width="3.7109375" style="71" customWidth="1"/>
    <col min="21" max="21" width="3" style="71" customWidth="1"/>
    <col min="22" max="22" width="3.85546875" style="73" customWidth="1"/>
    <col min="23" max="23" width="2.7109375" style="74" customWidth="1"/>
    <col min="24" max="25" width="5.7109375" style="74" customWidth="1"/>
    <col min="26" max="26" width="5.7109375" style="75" customWidth="1"/>
    <col min="27" max="28" width="3.7109375" style="74" customWidth="1"/>
    <col min="29" max="29" width="3" style="74" customWidth="1"/>
    <col min="30" max="30" width="4.28515625" style="76" customWidth="1"/>
    <col min="31" max="31" width="2.7109375" style="71" hidden="1" customWidth="1"/>
    <col min="32" max="33" width="5.7109375" style="71" hidden="1" customWidth="1"/>
    <col min="34" max="34" width="5.7109375" style="72" hidden="1" customWidth="1"/>
    <col min="35" max="36" width="3.7109375" style="71" hidden="1" customWidth="1"/>
    <col min="37" max="37" width="3" style="71" hidden="1" customWidth="1"/>
    <col min="38" max="38" width="3.85546875" style="73" hidden="1" customWidth="1"/>
    <col min="39" max="39" width="2.7109375" style="74" hidden="1" customWidth="1"/>
    <col min="40" max="41" width="5.7109375" style="74" hidden="1" customWidth="1"/>
    <col min="42" max="42" width="5.7109375" style="75" hidden="1" customWidth="1"/>
    <col min="43" max="44" width="3.7109375" style="74" hidden="1" customWidth="1"/>
    <col min="45" max="45" width="3" style="74" hidden="1" customWidth="1"/>
    <col min="46" max="46" width="3.85546875" style="76" hidden="1" customWidth="1"/>
    <col min="47" max="47" width="2.7109375" style="71" hidden="1" customWidth="1"/>
    <col min="48" max="49" width="5.7109375" style="71" hidden="1" customWidth="1"/>
    <col min="50" max="50" width="5.7109375" style="72" hidden="1" customWidth="1"/>
    <col min="51" max="52" width="3.7109375" style="71" hidden="1" customWidth="1"/>
    <col min="53" max="53" width="3" style="71" hidden="1" customWidth="1"/>
    <col min="54" max="54" width="3.85546875" style="71" hidden="1" customWidth="1"/>
    <col min="55" max="55" width="5.28515625" style="12" customWidth="1"/>
    <col min="56" max="56" width="6.140625" style="12" hidden="1" customWidth="1"/>
    <col min="57" max="57" width="5.28515625" style="12" customWidth="1"/>
    <col min="58" max="58" width="5.28515625" style="12" hidden="1" customWidth="1"/>
    <col min="59" max="60" width="6" style="12" hidden="1" customWidth="1"/>
    <col min="61" max="61" width="6" style="12" customWidth="1"/>
    <col min="62" max="62" width="6" style="12" hidden="1" customWidth="1"/>
    <col min="63" max="63" width="4" style="6" customWidth="1"/>
    <col min="64" max="64" width="4.85546875" style="6" customWidth="1"/>
    <col min="65" max="65" width="5.5703125" style="6" customWidth="1"/>
    <col min="66" max="66" width="17.28515625" style="6" customWidth="1"/>
    <col min="67" max="16384" width="9.140625" style="12"/>
  </cols>
  <sheetData>
    <row r="1" spans="1:66" x14ac:dyDescent="0.2">
      <c r="A1" s="111" t="s">
        <v>8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  <c r="AK1" s="112"/>
      <c r="AL1" s="112"/>
      <c r="AM1" s="112"/>
      <c r="AN1" s="112"/>
      <c r="AO1" s="112"/>
      <c r="AP1" s="112"/>
      <c r="AQ1" s="112"/>
      <c r="AR1" s="112"/>
      <c r="AS1" s="112"/>
      <c r="AT1" s="112"/>
      <c r="AU1" s="112"/>
      <c r="AV1" s="112"/>
      <c r="AW1" s="112"/>
      <c r="AX1" s="112"/>
      <c r="AY1" s="112"/>
      <c r="AZ1" s="112"/>
      <c r="BA1" s="112"/>
      <c r="BB1" s="112"/>
      <c r="BC1" s="112"/>
      <c r="BD1" s="112"/>
      <c r="BE1" s="112"/>
      <c r="BF1" s="112"/>
      <c r="BG1" s="112"/>
      <c r="BH1" s="112"/>
      <c r="BI1" s="112"/>
      <c r="BJ1" s="112"/>
      <c r="BK1" s="112"/>
      <c r="BL1" s="112"/>
      <c r="BM1" s="112"/>
      <c r="BN1" s="113"/>
    </row>
    <row r="2" spans="1:66" ht="12.75" hidden="1" customHeight="1" x14ac:dyDescent="0.2">
      <c r="A2" s="94"/>
      <c r="B2" s="94"/>
      <c r="C2" s="94">
        <v>1</v>
      </c>
      <c r="D2" s="94">
        <f>FLOOR((C2+3)/4,1)</f>
        <v>1</v>
      </c>
      <c r="E2" s="94"/>
      <c r="F2" s="94"/>
      <c r="G2" s="67"/>
      <c r="H2" s="67">
        <v>192</v>
      </c>
      <c r="I2" s="69">
        <v>190</v>
      </c>
      <c r="J2" s="69">
        <f>H2+I2</f>
        <v>382</v>
      </c>
      <c r="K2" s="69"/>
      <c r="L2" s="69"/>
      <c r="M2" s="69"/>
      <c r="N2" s="79">
        <v>1</v>
      </c>
      <c r="O2" s="72"/>
      <c r="P2" s="72">
        <v>193</v>
      </c>
      <c r="Q2" s="72">
        <v>193</v>
      </c>
      <c r="R2" s="72">
        <f>P2+Q2</f>
        <v>386</v>
      </c>
      <c r="S2" s="72"/>
      <c r="T2" s="72"/>
      <c r="U2" s="72"/>
      <c r="V2" s="80">
        <v>2</v>
      </c>
      <c r="W2" s="75"/>
      <c r="X2" s="75">
        <v>198</v>
      </c>
      <c r="Y2" s="75">
        <v>198</v>
      </c>
      <c r="Z2" s="75">
        <f>X2+Y2</f>
        <v>396</v>
      </c>
      <c r="AA2" s="75"/>
      <c r="AB2" s="75"/>
      <c r="AC2" s="75"/>
      <c r="AD2" s="81">
        <v>3</v>
      </c>
      <c r="AE2" s="72"/>
      <c r="AF2" s="72">
        <v>177</v>
      </c>
      <c r="AG2" s="72">
        <v>177</v>
      </c>
      <c r="AH2" s="72">
        <f>AF2+AG2</f>
        <v>354</v>
      </c>
      <c r="AI2" s="72"/>
      <c r="AJ2" s="72"/>
      <c r="AK2" s="72"/>
      <c r="AL2" s="80">
        <v>4</v>
      </c>
      <c r="AM2" s="75"/>
      <c r="AN2" s="75">
        <v>178</v>
      </c>
      <c r="AO2" s="75">
        <v>178</v>
      </c>
      <c r="AP2" s="75">
        <f>AN2+AO2</f>
        <v>356</v>
      </c>
      <c r="AQ2" s="75"/>
      <c r="AR2" s="75"/>
      <c r="AS2" s="75"/>
      <c r="AT2" s="81">
        <v>5</v>
      </c>
      <c r="AU2" s="72"/>
      <c r="AV2" s="72">
        <v>179</v>
      </c>
      <c r="AW2" s="72">
        <v>179</v>
      </c>
      <c r="AX2" s="72">
        <f>AV2+AW2</f>
        <v>358</v>
      </c>
      <c r="AY2" s="72"/>
      <c r="AZ2" s="72"/>
      <c r="BA2" s="72"/>
      <c r="BB2" s="72">
        <v>6</v>
      </c>
      <c r="BC2" s="12">
        <f>N2+V2+AD2+AL2+AT2+BB2</f>
        <v>21</v>
      </c>
      <c r="BD2" s="12">
        <f>J2+R2+Z2+AH2+AP2+AX2</f>
        <v>2232</v>
      </c>
      <c r="BE2" s="38">
        <f>IF($O$4&gt;0,(LARGE(($N2,$V2,$AD2,$AL2,$AT2,$BB2),1)),"0")</f>
        <v>6</v>
      </c>
      <c r="BF2" s="38">
        <f>IF($O$4&gt;0,(LARGE(($N2,$V2,$AD2,$AL2,$AT2,$BB2),2)),"0")</f>
        <v>5</v>
      </c>
      <c r="BG2" s="12">
        <v>354</v>
      </c>
      <c r="BH2" s="12">
        <v>354</v>
      </c>
      <c r="BI2" s="38">
        <f>BC2-BE2-BF2</f>
        <v>10</v>
      </c>
      <c r="BJ2" s="12">
        <f>BD2-BG2-BH2</f>
        <v>1524</v>
      </c>
      <c r="BK2" s="12"/>
      <c r="BL2" s="12"/>
      <c r="BN2" s="12"/>
    </row>
    <row r="3" spans="1:66" x14ac:dyDescent="0.2">
      <c r="A3" s="114" t="s">
        <v>9</v>
      </c>
      <c r="B3" s="115"/>
      <c r="C3" s="116" t="str">
        <f>Instellingen!B3</f>
        <v>Selectie Subtop</v>
      </c>
      <c r="D3" s="117"/>
      <c r="E3" s="118"/>
      <c r="F3" s="114" t="s">
        <v>117</v>
      </c>
      <c r="G3" s="119"/>
      <c r="H3" s="119"/>
      <c r="I3" s="119"/>
      <c r="J3" s="119"/>
      <c r="K3" s="119"/>
      <c r="L3" s="119"/>
      <c r="M3" s="119"/>
      <c r="N3" s="115"/>
      <c r="O3" s="120">
        <v>20</v>
      </c>
      <c r="P3" s="121"/>
      <c r="Q3" s="121"/>
      <c r="R3" s="121"/>
      <c r="S3" s="121"/>
      <c r="T3" s="121"/>
      <c r="U3" s="121"/>
      <c r="V3" s="122"/>
      <c r="W3" s="123"/>
      <c r="X3" s="124"/>
      <c r="Y3" s="124"/>
      <c r="Z3" s="124"/>
      <c r="AA3" s="124"/>
      <c r="AB3" s="124"/>
      <c r="AC3" s="124"/>
      <c r="AD3" s="124"/>
      <c r="AE3" s="124"/>
      <c r="AF3" s="124"/>
      <c r="AG3" s="124"/>
      <c r="AH3" s="124"/>
      <c r="AI3" s="124"/>
      <c r="AJ3" s="124"/>
      <c r="AK3" s="124"/>
      <c r="AL3" s="124"/>
      <c r="AM3" s="124"/>
      <c r="AN3" s="124"/>
      <c r="AO3" s="124"/>
      <c r="AP3" s="124"/>
      <c r="AQ3" s="124"/>
      <c r="AR3" s="124"/>
      <c r="AS3" s="124"/>
      <c r="AT3" s="124"/>
      <c r="AU3" s="124"/>
      <c r="AV3" s="124"/>
      <c r="AW3" s="124"/>
      <c r="AX3" s="124"/>
      <c r="AY3" s="124"/>
      <c r="AZ3" s="124"/>
      <c r="BA3" s="124"/>
      <c r="BB3" s="125"/>
      <c r="BC3" s="114" t="s">
        <v>40</v>
      </c>
      <c r="BD3" s="119"/>
      <c r="BE3" s="119"/>
      <c r="BF3" s="119"/>
      <c r="BG3" s="119"/>
      <c r="BH3" s="119"/>
      <c r="BI3" s="119"/>
      <c r="BJ3" s="119"/>
      <c r="BK3" s="115"/>
      <c r="BL3" s="23">
        <f>Instellingen!B6</f>
        <v>3</v>
      </c>
      <c r="BM3" s="123"/>
      <c r="BN3" s="124"/>
    </row>
    <row r="4" spans="1:66" x14ac:dyDescent="0.2">
      <c r="A4" s="114" t="s">
        <v>10</v>
      </c>
      <c r="B4" s="115"/>
      <c r="C4" s="132" t="s">
        <v>113</v>
      </c>
      <c r="D4" s="117"/>
      <c r="E4" s="118"/>
      <c r="F4" s="114" t="s">
        <v>71</v>
      </c>
      <c r="G4" s="119"/>
      <c r="H4" s="119"/>
      <c r="I4" s="119"/>
      <c r="J4" s="119"/>
      <c r="K4" s="119"/>
      <c r="L4" s="119"/>
      <c r="M4" s="119"/>
      <c r="N4" s="115"/>
      <c r="O4" s="133">
        <f>Instellingen!B7</f>
        <v>1</v>
      </c>
      <c r="P4" s="134"/>
      <c r="Q4" s="134"/>
      <c r="R4" s="134"/>
      <c r="S4" s="134"/>
      <c r="T4" s="134"/>
      <c r="U4" s="134"/>
      <c r="V4" s="135"/>
      <c r="W4" s="126"/>
      <c r="X4" s="127"/>
      <c r="Y4" s="127"/>
      <c r="Z4" s="127"/>
      <c r="AA4" s="127"/>
      <c r="AB4" s="127"/>
      <c r="AC4" s="127"/>
      <c r="AD4" s="127"/>
      <c r="AE4" s="127"/>
      <c r="AF4" s="127"/>
      <c r="AG4" s="127"/>
      <c r="AH4" s="127"/>
      <c r="AI4" s="127"/>
      <c r="AJ4" s="127"/>
      <c r="AK4" s="127"/>
      <c r="AL4" s="127"/>
      <c r="AM4" s="127"/>
      <c r="AN4" s="127"/>
      <c r="AO4" s="127"/>
      <c r="AP4" s="127"/>
      <c r="AQ4" s="127"/>
      <c r="AR4" s="127"/>
      <c r="AS4" s="127"/>
      <c r="AT4" s="127"/>
      <c r="AU4" s="127"/>
      <c r="AV4" s="127"/>
      <c r="AW4" s="127"/>
      <c r="AX4" s="127"/>
      <c r="AY4" s="127"/>
      <c r="AZ4" s="127"/>
      <c r="BA4" s="127"/>
      <c r="BB4" s="128"/>
      <c r="BC4" s="114"/>
      <c r="BD4" s="119"/>
      <c r="BE4" s="119"/>
      <c r="BF4" s="119"/>
      <c r="BG4" s="119"/>
      <c r="BH4" s="119"/>
      <c r="BI4" s="119"/>
      <c r="BJ4" s="119"/>
      <c r="BK4" s="115"/>
      <c r="BL4" s="23"/>
      <c r="BM4" s="126"/>
      <c r="BN4" s="127"/>
    </row>
    <row r="5" spans="1:66" x14ac:dyDescent="0.2">
      <c r="A5" s="114" t="s">
        <v>11</v>
      </c>
      <c r="B5" s="115"/>
      <c r="C5" s="132"/>
      <c r="D5" s="117"/>
      <c r="E5" s="118"/>
      <c r="F5" s="114" t="s">
        <v>12</v>
      </c>
      <c r="G5" s="119"/>
      <c r="H5" s="119"/>
      <c r="I5" s="119"/>
      <c r="J5" s="119"/>
      <c r="K5" s="119"/>
      <c r="L5" s="119"/>
      <c r="M5" s="119"/>
      <c r="N5" s="115"/>
      <c r="O5" s="133">
        <f>Instellingen!B5</f>
        <v>99</v>
      </c>
      <c r="P5" s="134"/>
      <c r="Q5" s="134"/>
      <c r="R5" s="134"/>
      <c r="S5" s="134"/>
      <c r="T5" s="134"/>
      <c r="U5" s="134"/>
      <c r="V5" s="135"/>
      <c r="W5" s="129"/>
      <c r="X5" s="130"/>
      <c r="Y5" s="130"/>
      <c r="Z5" s="130"/>
      <c r="AA5" s="130"/>
      <c r="AB5" s="130"/>
      <c r="AC5" s="130"/>
      <c r="AD5" s="130"/>
      <c r="AE5" s="130"/>
      <c r="AF5" s="130"/>
      <c r="AG5" s="130"/>
      <c r="AH5" s="130"/>
      <c r="AI5" s="130"/>
      <c r="AJ5" s="130"/>
      <c r="AK5" s="130"/>
      <c r="AL5" s="130"/>
      <c r="AM5" s="130"/>
      <c r="AN5" s="130"/>
      <c r="AO5" s="130"/>
      <c r="AP5" s="130"/>
      <c r="AQ5" s="130"/>
      <c r="AR5" s="130"/>
      <c r="AS5" s="130"/>
      <c r="AT5" s="130"/>
      <c r="AU5" s="130"/>
      <c r="AV5" s="130"/>
      <c r="AW5" s="130"/>
      <c r="AX5" s="130"/>
      <c r="AY5" s="130"/>
      <c r="AZ5" s="130"/>
      <c r="BA5" s="130"/>
      <c r="BB5" s="131"/>
      <c r="BC5" s="114" t="s">
        <v>13</v>
      </c>
      <c r="BD5" s="119"/>
      <c r="BE5" s="119"/>
      <c r="BF5" s="119"/>
      <c r="BG5" s="119"/>
      <c r="BH5" s="119"/>
      <c r="BI5" s="119"/>
      <c r="BJ5" s="119"/>
      <c r="BK5" s="115"/>
      <c r="BL5" s="9">
        <v>10</v>
      </c>
      <c r="BM5" s="126"/>
      <c r="BN5" s="127"/>
    </row>
    <row r="6" spans="1:66" ht="12.75" customHeight="1" x14ac:dyDescent="0.2">
      <c r="A6" s="136"/>
      <c r="B6" s="136"/>
      <c r="C6" s="136"/>
      <c r="D6" s="136"/>
      <c r="E6" s="137"/>
      <c r="F6" s="66" t="s">
        <v>14</v>
      </c>
      <c r="G6" s="140" t="str">
        <f>Instellingen!B36</f>
        <v>Delft/Werkendam/Harich</v>
      </c>
      <c r="H6" s="141"/>
      <c r="I6" s="141"/>
      <c r="J6" s="141"/>
      <c r="K6" s="141"/>
      <c r="L6" s="141"/>
      <c r="M6" s="141"/>
      <c r="N6" s="142"/>
      <c r="O6" s="143" t="str">
        <f>Instellingen!B37</f>
        <v>uden/Emmeloord/Den Hoorn</v>
      </c>
      <c r="P6" s="144"/>
      <c r="Q6" s="144"/>
      <c r="R6" s="144"/>
      <c r="S6" s="144"/>
      <c r="T6" s="144"/>
      <c r="U6" s="144"/>
      <c r="V6" s="145"/>
      <c r="W6" s="146" t="str">
        <f>Instellingen!B38</f>
        <v>Nw. en St. Joosland/Boxtel/Bunschoten-Spakenburg</v>
      </c>
      <c r="X6" s="147"/>
      <c r="Y6" s="147"/>
      <c r="Z6" s="147"/>
      <c r="AA6" s="147"/>
      <c r="AB6" s="147"/>
      <c r="AC6" s="147"/>
      <c r="AD6" s="148"/>
      <c r="AE6" s="143" t="str">
        <f>Instellingen!B39</f>
        <v xml:space="preserve"> </v>
      </c>
      <c r="AF6" s="144"/>
      <c r="AG6" s="144"/>
      <c r="AH6" s="144"/>
      <c r="AI6" s="144"/>
      <c r="AJ6" s="144"/>
      <c r="AK6" s="144"/>
      <c r="AL6" s="145"/>
      <c r="AM6" s="146" t="str">
        <f>Instellingen!B40</f>
        <v xml:space="preserve"> </v>
      </c>
      <c r="AN6" s="147"/>
      <c r="AO6" s="147"/>
      <c r="AP6" s="147"/>
      <c r="AQ6" s="147"/>
      <c r="AR6" s="147"/>
      <c r="AS6" s="147"/>
      <c r="AT6" s="148"/>
      <c r="AU6" s="143" t="str">
        <f>Instellingen!B41</f>
        <v xml:space="preserve"> </v>
      </c>
      <c r="AV6" s="144"/>
      <c r="AW6" s="144"/>
      <c r="AX6" s="144"/>
      <c r="AY6" s="144"/>
      <c r="AZ6" s="144"/>
      <c r="BA6" s="144"/>
      <c r="BB6" s="145"/>
      <c r="BC6" s="114" t="s">
        <v>33</v>
      </c>
      <c r="BD6" s="119"/>
      <c r="BE6" s="119"/>
      <c r="BF6" s="119"/>
      <c r="BG6" s="119"/>
      <c r="BH6" s="115"/>
      <c r="BI6" s="91" t="s">
        <v>34</v>
      </c>
      <c r="BJ6" s="93"/>
      <c r="BK6" s="92"/>
      <c r="BL6" s="33">
        <v>228</v>
      </c>
      <c r="BM6" s="126"/>
      <c r="BN6" s="127"/>
    </row>
    <row r="7" spans="1:66" ht="12.75" customHeight="1" x14ac:dyDescent="0.2">
      <c r="A7" s="138"/>
      <c r="B7" s="138"/>
      <c r="C7" s="138"/>
      <c r="D7" s="138"/>
      <c r="E7" s="139"/>
      <c r="F7" s="66" t="s">
        <v>15</v>
      </c>
      <c r="G7" s="149" t="str">
        <f>Instellingen!C36</f>
        <v>18 &amp; 19 -11-2017</v>
      </c>
      <c r="H7" s="150"/>
      <c r="I7" s="150"/>
      <c r="J7" s="150"/>
      <c r="K7" s="150"/>
      <c r="L7" s="150"/>
      <c r="M7" s="150"/>
      <c r="N7" s="151"/>
      <c r="O7" s="143" t="str">
        <f>Instellingen!C37</f>
        <v>16 &amp; 17 -11 -2017</v>
      </c>
      <c r="P7" s="144"/>
      <c r="Q7" s="144"/>
      <c r="R7" s="144"/>
      <c r="S7" s="144"/>
      <c r="T7" s="144"/>
      <c r="U7" s="144"/>
      <c r="V7" s="145"/>
      <c r="W7" s="146" t="str">
        <f>Instellingen!C38</f>
        <v>20 en 21-1-2018</v>
      </c>
      <c r="X7" s="147"/>
      <c r="Y7" s="147"/>
      <c r="Z7" s="147"/>
      <c r="AA7" s="147"/>
      <c r="AB7" s="147"/>
      <c r="AC7" s="147"/>
      <c r="AD7" s="148"/>
      <c r="AE7" s="143" t="str">
        <f>Instellingen!C39</f>
        <v xml:space="preserve"> </v>
      </c>
      <c r="AF7" s="144"/>
      <c r="AG7" s="144"/>
      <c r="AH7" s="144"/>
      <c r="AI7" s="144"/>
      <c r="AJ7" s="144"/>
      <c r="AK7" s="144"/>
      <c r="AL7" s="145"/>
      <c r="AM7" s="146" t="str">
        <f>Instellingen!C40</f>
        <v xml:space="preserve"> </v>
      </c>
      <c r="AN7" s="147"/>
      <c r="AO7" s="147"/>
      <c r="AP7" s="147"/>
      <c r="AQ7" s="147"/>
      <c r="AR7" s="147"/>
      <c r="AS7" s="147"/>
      <c r="AT7" s="148"/>
      <c r="AU7" s="143" t="str">
        <f>Instellingen!C41</f>
        <v xml:space="preserve"> </v>
      </c>
      <c r="AV7" s="144"/>
      <c r="AW7" s="144"/>
      <c r="AX7" s="144"/>
      <c r="AY7" s="144"/>
      <c r="AZ7" s="144"/>
      <c r="BA7" s="144"/>
      <c r="BB7" s="145"/>
      <c r="BC7" s="77" t="s">
        <v>70</v>
      </c>
      <c r="BD7" s="5" t="s">
        <v>70</v>
      </c>
      <c r="BE7" s="11" t="s">
        <v>68</v>
      </c>
      <c r="BF7" s="11" t="s">
        <v>68</v>
      </c>
      <c r="BG7" s="11" t="s">
        <v>68</v>
      </c>
      <c r="BH7" s="11" t="s">
        <v>68</v>
      </c>
      <c r="BI7" s="37" t="s">
        <v>69</v>
      </c>
      <c r="BJ7" s="35" t="s">
        <v>69</v>
      </c>
      <c r="BK7" s="13"/>
      <c r="BL7" s="5"/>
      <c r="BM7" s="129"/>
      <c r="BN7" s="130"/>
    </row>
    <row r="8" spans="1:66" ht="25.5" customHeight="1" x14ac:dyDescent="0.2">
      <c r="A8" s="2" t="s">
        <v>19</v>
      </c>
      <c r="B8" s="2" t="s">
        <v>7</v>
      </c>
      <c r="C8" s="2" t="s">
        <v>0</v>
      </c>
      <c r="D8" s="2" t="s">
        <v>1</v>
      </c>
      <c r="E8" s="2" t="s">
        <v>103</v>
      </c>
      <c r="F8" s="66" t="s">
        <v>3</v>
      </c>
      <c r="G8" s="8" t="s">
        <v>95</v>
      </c>
      <c r="H8" s="8" t="s">
        <v>37</v>
      </c>
      <c r="I8" s="8" t="s">
        <v>35</v>
      </c>
      <c r="J8" s="8" t="s">
        <v>36</v>
      </c>
      <c r="K8" s="8" t="s">
        <v>72</v>
      </c>
      <c r="L8" s="8" t="s">
        <v>73</v>
      </c>
      <c r="M8" s="2" t="s">
        <v>5</v>
      </c>
      <c r="N8" s="66" t="s">
        <v>16</v>
      </c>
      <c r="O8" s="8" t="s">
        <v>95</v>
      </c>
      <c r="P8" s="8" t="s">
        <v>37</v>
      </c>
      <c r="Q8" s="8" t="s">
        <v>35</v>
      </c>
      <c r="R8" s="8" t="s">
        <v>38</v>
      </c>
      <c r="S8" s="8" t="s">
        <v>72</v>
      </c>
      <c r="T8" s="8" t="s">
        <v>73</v>
      </c>
      <c r="U8" s="2" t="s">
        <v>5</v>
      </c>
      <c r="V8" s="66" t="s">
        <v>16</v>
      </c>
      <c r="W8" s="8" t="s">
        <v>95</v>
      </c>
      <c r="X8" s="8" t="s">
        <v>37</v>
      </c>
      <c r="Y8" s="8" t="s">
        <v>39</v>
      </c>
      <c r="Z8" s="8" t="s">
        <v>38</v>
      </c>
      <c r="AA8" s="8" t="s">
        <v>72</v>
      </c>
      <c r="AB8" s="8" t="s">
        <v>73</v>
      </c>
      <c r="AC8" s="2" t="s">
        <v>5</v>
      </c>
      <c r="AD8" s="66" t="s">
        <v>16</v>
      </c>
      <c r="AE8" s="8" t="s">
        <v>95</v>
      </c>
      <c r="AF8" s="8" t="s">
        <v>37</v>
      </c>
      <c r="AG8" s="8" t="s">
        <v>35</v>
      </c>
      <c r="AH8" s="8" t="s">
        <v>38</v>
      </c>
      <c r="AI8" s="8" t="s">
        <v>72</v>
      </c>
      <c r="AJ8" s="8" t="s">
        <v>73</v>
      </c>
      <c r="AK8" s="2" t="s">
        <v>5</v>
      </c>
      <c r="AL8" s="66" t="s">
        <v>16</v>
      </c>
      <c r="AM8" s="8" t="s">
        <v>95</v>
      </c>
      <c r="AN8" s="8" t="s">
        <v>37</v>
      </c>
      <c r="AO8" s="8" t="s">
        <v>35</v>
      </c>
      <c r="AP8" s="8" t="s">
        <v>38</v>
      </c>
      <c r="AQ8" s="8" t="s">
        <v>72</v>
      </c>
      <c r="AR8" s="8" t="s">
        <v>73</v>
      </c>
      <c r="AS8" s="2" t="s">
        <v>5</v>
      </c>
      <c r="AT8" s="66" t="s">
        <v>16</v>
      </c>
      <c r="AU8" s="8" t="s">
        <v>95</v>
      </c>
      <c r="AV8" s="8" t="s">
        <v>37</v>
      </c>
      <c r="AW8" s="8" t="s">
        <v>35</v>
      </c>
      <c r="AX8" s="8" t="s">
        <v>38</v>
      </c>
      <c r="AY8" s="8" t="s">
        <v>72</v>
      </c>
      <c r="AZ8" s="8" t="s">
        <v>73</v>
      </c>
      <c r="BA8" s="2" t="s">
        <v>5</v>
      </c>
      <c r="BB8" s="2" t="s">
        <v>16</v>
      </c>
      <c r="BC8" s="78" t="s">
        <v>23</v>
      </c>
      <c r="BD8" s="34" t="s">
        <v>4</v>
      </c>
      <c r="BE8" s="36" t="s">
        <v>23</v>
      </c>
      <c r="BF8" s="36" t="s">
        <v>23</v>
      </c>
      <c r="BG8" s="34" t="s">
        <v>4</v>
      </c>
      <c r="BH8" s="34" t="s">
        <v>4</v>
      </c>
      <c r="BI8" s="34" t="s">
        <v>23</v>
      </c>
      <c r="BJ8" s="34" t="s">
        <v>4</v>
      </c>
      <c r="BK8" s="34" t="s">
        <v>17</v>
      </c>
      <c r="BL8" s="34" t="s">
        <v>18</v>
      </c>
      <c r="BM8" s="8" t="s">
        <v>97</v>
      </c>
      <c r="BN8" s="2" t="s">
        <v>6</v>
      </c>
    </row>
    <row r="9" spans="1:66" x14ac:dyDescent="0.2">
      <c r="B9" s="6" t="s">
        <v>480</v>
      </c>
      <c r="C9" s="6" t="s">
        <v>689</v>
      </c>
      <c r="D9" s="6" t="s">
        <v>481</v>
      </c>
      <c r="E9" s="6" t="s">
        <v>113</v>
      </c>
      <c r="F9" s="6" t="s">
        <v>482</v>
      </c>
      <c r="H9" s="68">
        <v>287</v>
      </c>
      <c r="I9" s="68">
        <v>275</v>
      </c>
      <c r="J9" s="69">
        <f>H9+I9</f>
        <v>562</v>
      </c>
      <c r="M9" s="68">
        <f>VLOOKUP(N9,Blad1!A:C,2,0)</f>
        <v>20</v>
      </c>
      <c r="N9" s="70">
        <v>1</v>
      </c>
      <c r="P9" s="71">
        <v>290</v>
      </c>
      <c r="Q9" s="71">
        <v>279</v>
      </c>
      <c r="R9" s="72">
        <f>P9+Q9</f>
        <v>569</v>
      </c>
      <c r="U9" s="71">
        <f>VLOOKUP(V9,Blad1!A:C,2,0)</f>
        <v>20</v>
      </c>
      <c r="V9" s="73">
        <v>1</v>
      </c>
      <c r="Z9" s="75">
        <f>X9+Y9</f>
        <v>0</v>
      </c>
      <c r="BC9" s="12">
        <f>M9+U9+AC9+AL9+AT9+BB9</f>
        <v>40</v>
      </c>
      <c r="BD9" s="12">
        <f>J9+R9+Z9+AH9+AP9+AX9</f>
        <v>1131</v>
      </c>
      <c r="BI9" s="38">
        <f>BC9-BE9-BF9</f>
        <v>40</v>
      </c>
      <c r="BJ9" s="12">
        <f>BD9-BG9-BH9</f>
        <v>1131</v>
      </c>
    </row>
    <row r="10" spans="1:66" x14ac:dyDescent="0.2">
      <c r="B10" s="6" t="s">
        <v>543</v>
      </c>
      <c r="C10" s="6" t="s">
        <v>544</v>
      </c>
      <c r="D10" s="6" t="s">
        <v>545</v>
      </c>
      <c r="E10" s="6" t="s">
        <v>113</v>
      </c>
      <c r="F10" s="6" t="s">
        <v>546</v>
      </c>
      <c r="H10" s="68" t="s">
        <v>712</v>
      </c>
      <c r="I10" s="68">
        <v>275</v>
      </c>
      <c r="J10" s="69">
        <f>H10+I10</f>
        <v>555.5</v>
      </c>
      <c r="M10" s="68">
        <f>VLOOKUP(N10,Blad1!A:C,2,0)</f>
        <v>17</v>
      </c>
      <c r="N10" s="70">
        <v>2</v>
      </c>
      <c r="O10" s="71">
        <v>1</v>
      </c>
      <c r="P10" s="71">
        <v>282</v>
      </c>
      <c r="Q10" s="71">
        <v>283</v>
      </c>
      <c r="R10" s="72">
        <f>P10+Q10</f>
        <v>565</v>
      </c>
      <c r="U10" s="71">
        <f>VLOOKUP(V10,Blad1!A:C,2,0)</f>
        <v>20</v>
      </c>
      <c r="V10" s="73">
        <v>1</v>
      </c>
      <c r="Z10" s="75">
        <f t="shared" ref="Z10:Z73" si="0">X10+Y10</f>
        <v>0</v>
      </c>
      <c r="BC10" s="12">
        <f>M10+U10+AC10+AL10+AT10+BB10</f>
        <v>37</v>
      </c>
      <c r="BD10" s="12">
        <f>J10+R10+Z10+AH10+AP10+AX10</f>
        <v>1120.5</v>
      </c>
      <c r="BI10" s="38">
        <f>BC10-BE10-BF10</f>
        <v>37</v>
      </c>
      <c r="BJ10" s="12">
        <f>BD10-BG10-BH10</f>
        <v>1120.5</v>
      </c>
    </row>
    <row r="11" spans="1:66" x14ac:dyDescent="0.2">
      <c r="B11" s="6" t="s">
        <v>539</v>
      </c>
      <c r="C11" s="6" t="s">
        <v>540</v>
      </c>
      <c r="D11" s="6" t="s">
        <v>541</v>
      </c>
      <c r="E11" s="6" t="s">
        <v>113</v>
      </c>
      <c r="F11" s="6" t="s">
        <v>542</v>
      </c>
      <c r="H11" s="68" t="s">
        <v>712</v>
      </c>
      <c r="I11" s="68">
        <v>284</v>
      </c>
      <c r="J11" s="69">
        <f>H11+I11</f>
        <v>564.5</v>
      </c>
      <c r="M11" s="68">
        <f>VLOOKUP(N11,Blad1!A:C,2,0)</f>
        <v>20</v>
      </c>
      <c r="N11" s="70">
        <v>1</v>
      </c>
      <c r="O11" s="71">
        <v>1</v>
      </c>
      <c r="P11" s="71" t="s">
        <v>712</v>
      </c>
      <c r="Q11" s="71">
        <v>284</v>
      </c>
      <c r="R11" s="72">
        <f>P11+Q11</f>
        <v>564.5</v>
      </c>
      <c r="U11" s="71">
        <f>VLOOKUP(V11,Blad1!A:C,2,0)</f>
        <v>17</v>
      </c>
      <c r="V11" s="73">
        <v>2</v>
      </c>
      <c r="Z11" s="75">
        <f t="shared" si="0"/>
        <v>0</v>
      </c>
      <c r="BC11" s="12">
        <f>M11+U11+AC11+AL11+AT11+BB11</f>
        <v>37</v>
      </c>
      <c r="BD11" s="12">
        <f>J11+R11+Z11+AH11+AP11+AX11</f>
        <v>1129</v>
      </c>
      <c r="BI11" s="38">
        <f>BC11-BE11-BF11</f>
        <v>37</v>
      </c>
      <c r="BJ11" s="12">
        <f>BD11-BG11-BH11</f>
        <v>1129</v>
      </c>
    </row>
    <row r="12" spans="1:66" x14ac:dyDescent="0.2">
      <c r="B12" s="6" t="s">
        <v>427</v>
      </c>
      <c r="C12" s="6" t="s">
        <v>399</v>
      </c>
      <c r="D12" s="6" t="s">
        <v>428</v>
      </c>
      <c r="E12" s="6" t="s">
        <v>113</v>
      </c>
      <c r="F12" s="6" t="s">
        <v>327</v>
      </c>
      <c r="H12" s="68" t="s">
        <v>654</v>
      </c>
      <c r="I12" s="68" t="s">
        <v>655</v>
      </c>
      <c r="J12" s="69">
        <f>H12+I12</f>
        <v>542</v>
      </c>
      <c r="M12" s="68">
        <f>VLOOKUP(N12,Blad1!A:C,2,0)</f>
        <v>17</v>
      </c>
      <c r="N12" s="70">
        <v>2</v>
      </c>
      <c r="O12" s="71">
        <v>1</v>
      </c>
      <c r="P12" s="71" t="s">
        <v>654</v>
      </c>
      <c r="Q12" s="71">
        <v>269</v>
      </c>
      <c r="R12" s="72">
        <f>P12+Q12</f>
        <v>538.5</v>
      </c>
      <c r="U12" s="71">
        <f>VLOOKUP(V12,Blad1!A:C,2,0)</f>
        <v>20</v>
      </c>
      <c r="V12" s="73">
        <v>1</v>
      </c>
      <c r="Z12" s="75">
        <f t="shared" si="0"/>
        <v>0</v>
      </c>
      <c r="BC12" s="12">
        <f>M12+U12+AC12+AL12+AT12+BB12</f>
        <v>37</v>
      </c>
      <c r="BD12" s="12">
        <f>J12+R12+Z12+AH12+AP12+AX12</f>
        <v>1080.5</v>
      </c>
      <c r="BI12" s="38">
        <f>BC12-BE12-BF12</f>
        <v>37</v>
      </c>
      <c r="BJ12" s="12">
        <f>BD12-BG12-BH12</f>
        <v>1080.5</v>
      </c>
    </row>
    <row r="13" spans="1:66" x14ac:dyDescent="0.2">
      <c r="B13" s="6" t="s">
        <v>483</v>
      </c>
      <c r="C13" s="6" t="s">
        <v>172</v>
      </c>
      <c r="D13" s="6" t="s">
        <v>484</v>
      </c>
      <c r="E13" s="6" t="s">
        <v>113</v>
      </c>
      <c r="F13" s="6" t="s">
        <v>131</v>
      </c>
      <c r="H13" s="68" t="s">
        <v>690</v>
      </c>
      <c r="I13" s="68">
        <v>284</v>
      </c>
      <c r="J13" s="69">
        <f>H13+I13</f>
        <v>555.5</v>
      </c>
      <c r="M13" s="68">
        <f>VLOOKUP(N13,Blad1!A:C,2,0)</f>
        <v>17</v>
      </c>
      <c r="N13" s="70">
        <v>2</v>
      </c>
      <c r="P13" s="71" t="s">
        <v>715</v>
      </c>
      <c r="Q13" s="71">
        <v>272</v>
      </c>
      <c r="R13" s="72">
        <f>P13+Q13</f>
        <v>545.5</v>
      </c>
      <c r="U13" s="71">
        <f>VLOOKUP(V13,Blad1!A:C,2,0)</f>
        <v>17</v>
      </c>
      <c r="V13" s="73">
        <v>2</v>
      </c>
      <c r="Z13" s="75">
        <f t="shared" si="0"/>
        <v>0</v>
      </c>
      <c r="BC13" s="12">
        <f>M13+U13+AC13+AL13+AT13+BB13</f>
        <v>34</v>
      </c>
      <c r="BD13" s="12">
        <f>J13+R13+Z13+AH13+AP13+AX13</f>
        <v>1101</v>
      </c>
      <c r="BI13" s="38">
        <f>BC13-BE13-BF13</f>
        <v>34</v>
      </c>
      <c r="BJ13" s="12">
        <f>BD13-BG13-BH13</f>
        <v>1101</v>
      </c>
    </row>
    <row r="14" spans="1:66" x14ac:dyDescent="0.2">
      <c r="B14" s="6" t="s">
        <v>485</v>
      </c>
      <c r="C14" s="6" t="s">
        <v>691</v>
      </c>
      <c r="D14" s="6" t="s">
        <v>486</v>
      </c>
      <c r="E14" s="6" t="s">
        <v>113</v>
      </c>
      <c r="F14" s="6" t="s">
        <v>139</v>
      </c>
      <c r="H14" s="68">
        <v>275</v>
      </c>
      <c r="I14" s="68">
        <v>261</v>
      </c>
      <c r="J14" s="69">
        <f>H14+I14</f>
        <v>536</v>
      </c>
      <c r="M14" s="68">
        <f>VLOOKUP(N14,Blad1!A:C,2,0)</f>
        <v>15</v>
      </c>
      <c r="N14" s="70">
        <v>3</v>
      </c>
      <c r="P14" s="71" t="s">
        <v>654</v>
      </c>
      <c r="Q14" s="71" t="s">
        <v>719</v>
      </c>
      <c r="R14" s="72">
        <f>P14+Q14</f>
        <v>521</v>
      </c>
      <c r="U14" s="71">
        <f>VLOOKUP(V14,Blad1!A:C,2,0)</f>
        <v>15</v>
      </c>
      <c r="V14" s="73">
        <v>3</v>
      </c>
      <c r="Z14" s="75">
        <f t="shared" si="0"/>
        <v>0</v>
      </c>
      <c r="BC14" s="12">
        <f>M14+U14+AC14+AL14+AT14+BB14</f>
        <v>30</v>
      </c>
      <c r="BD14" s="12">
        <f>J14+R14+Z14+AH14+AP14+AX14</f>
        <v>1057</v>
      </c>
      <c r="BI14" s="38">
        <f>BC14-BE14-BF14</f>
        <v>30</v>
      </c>
      <c r="BJ14" s="12">
        <f>BD14-BG14-BH14</f>
        <v>1057</v>
      </c>
    </row>
    <row r="15" spans="1:66" x14ac:dyDescent="0.2">
      <c r="B15" s="6" t="s">
        <v>555</v>
      </c>
      <c r="C15" s="6" t="s">
        <v>556</v>
      </c>
      <c r="D15" s="6" t="s">
        <v>557</v>
      </c>
      <c r="E15" s="6" t="s">
        <v>113</v>
      </c>
      <c r="F15" s="6" t="s">
        <v>309</v>
      </c>
      <c r="H15" s="68">
        <v>264</v>
      </c>
      <c r="I15" s="68" t="s">
        <v>715</v>
      </c>
      <c r="J15" s="69">
        <f>H15+I15</f>
        <v>537.5</v>
      </c>
      <c r="M15" s="68">
        <f>VLOOKUP(N15,Blad1!A:C,2,0)</f>
        <v>12</v>
      </c>
      <c r="N15" s="70">
        <v>5</v>
      </c>
      <c r="O15" s="71">
        <v>1</v>
      </c>
      <c r="P15" s="71">
        <v>268</v>
      </c>
      <c r="Q15" s="71" t="s">
        <v>654</v>
      </c>
      <c r="R15" s="72">
        <f>P15+Q15</f>
        <v>537.5</v>
      </c>
      <c r="U15" s="71">
        <f>VLOOKUP(V15,Blad1!A:C,2,0)</f>
        <v>17</v>
      </c>
      <c r="V15" s="73">
        <v>2</v>
      </c>
      <c r="Z15" s="75">
        <f t="shared" si="0"/>
        <v>0</v>
      </c>
      <c r="BC15" s="12">
        <f>M15+U15+AC15+AL15+AT15+BB15</f>
        <v>29</v>
      </c>
      <c r="BD15" s="12">
        <f>J15+R15+Z15+AH15+AP15+AX15</f>
        <v>1075</v>
      </c>
      <c r="BI15" s="38">
        <f>BC15-BE15-BF15</f>
        <v>29</v>
      </c>
      <c r="BJ15" s="12">
        <f>BD15-BG15-BH15</f>
        <v>1075</v>
      </c>
    </row>
    <row r="16" spans="1:66" x14ac:dyDescent="0.2">
      <c r="B16" s="6" t="s">
        <v>429</v>
      </c>
      <c r="C16" s="6" t="s">
        <v>385</v>
      </c>
      <c r="D16" s="6" t="s">
        <v>430</v>
      </c>
      <c r="E16" s="6" t="s">
        <v>113</v>
      </c>
      <c r="F16" s="6" t="s">
        <v>312</v>
      </c>
      <c r="H16" s="68" t="s">
        <v>656</v>
      </c>
      <c r="I16" s="68">
        <v>259</v>
      </c>
      <c r="J16" s="69">
        <f>H16+I16</f>
        <v>523.5</v>
      </c>
      <c r="M16" s="68">
        <f>VLOOKUP(N16,Blad1!A:C,2,0)</f>
        <v>15</v>
      </c>
      <c r="N16" s="70">
        <v>3</v>
      </c>
      <c r="P16" s="71">
        <v>256</v>
      </c>
      <c r="Q16" s="71" t="s">
        <v>662</v>
      </c>
      <c r="R16" s="72">
        <f>P16+Q16</f>
        <v>516.5</v>
      </c>
      <c r="U16" s="71">
        <f>VLOOKUP(V16,Blad1!A:C,2,0)</f>
        <v>12</v>
      </c>
      <c r="V16" s="73">
        <v>5</v>
      </c>
      <c r="Z16" s="75">
        <f t="shared" si="0"/>
        <v>0</v>
      </c>
      <c r="BC16" s="12">
        <f>M16+U16+AC16+AL16+AT16+BB16</f>
        <v>27</v>
      </c>
      <c r="BD16" s="12">
        <f>J16+R16+Z16+AH16+AP16+AX16</f>
        <v>1040</v>
      </c>
      <c r="BI16" s="38">
        <f>BC16-BE16-BF16</f>
        <v>27</v>
      </c>
      <c r="BJ16" s="12">
        <f>BD16-BG16-BH16</f>
        <v>1040</v>
      </c>
    </row>
    <row r="17" spans="2:62" x14ac:dyDescent="0.2">
      <c r="B17" s="6" t="s">
        <v>431</v>
      </c>
      <c r="C17" s="6" t="s">
        <v>657</v>
      </c>
      <c r="D17" s="6" t="s">
        <v>432</v>
      </c>
      <c r="E17" s="6" t="s">
        <v>113</v>
      </c>
      <c r="F17" s="6" t="s">
        <v>433</v>
      </c>
      <c r="H17" s="68" t="s">
        <v>658</v>
      </c>
      <c r="I17" s="68">
        <v>265</v>
      </c>
      <c r="J17" s="69">
        <f>H17+I17</f>
        <v>520.5</v>
      </c>
      <c r="M17" s="68">
        <f>VLOOKUP(N17,Blad1!A:C,2,0)</f>
        <v>13</v>
      </c>
      <c r="N17" s="70">
        <v>4</v>
      </c>
      <c r="O17" s="71">
        <v>1</v>
      </c>
      <c r="P17" s="71" t="s">
        <v>919</v>
      </c>
      <c r="Q17" s="71" t="s">
        <v>716</v>
      </c>
      <c r="R17" s="72">
        <f>P17+Q17</f>
        <v>544</v>
      </c>
      <c r="U17" s="71">
        <f>VLOOKUP(V17,Blad1!A:C,2,0)</f>
        <v>13</v>
      </c>
      <c r="V17" s="73">
        <v>4</v>
      </c>
      <c r="Z17" s="75">
        <f t="shared" si="0"/>
        <v>0</v>
      </c>
      <c r="BC17" s="12">
        <f>M17+U17+AC17+AL17+AT17+BB17</f>
        <v>26</v>
      </c>
      <c r="BD17" s="12">
        <f>J17+R17+Z17+AH17+AP17+AX17</f>
        <v>1064.5</v>
      </c>
      <c r="BI17" s="38">
        <f>BC17-BE17-BF17</f>
        <v>26</v>
      </c>
      <c r="BJ17" s="12">
        <f>BD17-BG17-BH17</f>
        <v>1064.5</v>
      </c>
    </row>
    <row r="18" spans="2:62" x14ac:dyDescent="0.2">
      <c r="B18" s="6" t="s">
        <v>547</v>
      </c>
      <c r="C18" s="6" t="s">
        <v>548</v>
      </c>
      <c r="D18" s="6" t="s">
        <v>549</v>
      </c>
      <c r="E18" s="6" t="s">
        <v>113</v>
      </c>
      <c r="F18" s="6" t="s">
        <v>550</v>
      </c>
      <c r="H18" s="68">
        <v>269</v>
      </c>
      <c r="I18" s="68" t="s">
        <v>713</v>
      </c>
      <c r="J18" s="69">
        <f>H18+I18</f>
        <v>544.5</v>
      </c>
      <c r="M18" s="68">
        <f>VLOOKUP(N18,Blad1!A:C,2,0)</f>
        <v>15</v>
      </c>
      <c r="N18" s="70">
        <v>3</v>
      </c>
      <c r="O18" s="71">
        <v>1</v>
      </c>
      <c r="P18" s="71">
        <v>261</v>
      </c>
      <c r="Q18" s="71">
        <v>256</v>
      </c>
      <c r="R18" s="72">
        <f>P18+Q18</f>
        <v>517</v>
      </c>
      <c r="U18" s="71">
        <f>VLOOKUP(V18,Blad1!A:C,2,0)</f>
        <v>11</v>
      </c>
      <c r="V18" s="73">
        <v>6</v>
      </c>
      <c r="Z18" s="75">
        <f t="shared" si="0"/>
        <v>0</v>
      </c>
      <c r="BC18" s="12">
        <f>M18+U18+AC18+AL18+AT18+BB18</f>
        <v>26</v>
      </c>
      <c r="BD18" s="12">
        <f>J18+R18+Z18+AH18+AP18+AX18</f>
        <v>1061.5</v>
      </c>
      <c r="BI18" s="38">
        <f>BC18-BE18-BF18</f>
        <v>26</v>
      </c>
      <c r="BJ18" s="12">
        <f>BD18-BG18-BH18</f>
        <v>1061.5</v>
      </c>
    </row>
    <row r="19" spans="2:62" x14ac:dyDescent="0.2">
      <c r="B19" s="6" t="s">
        <v>558</v>
      </c>
      <c r="C19" s="6" t="s">
        <v>552</v>
      </c>
      <c r="D19" s="6" t="s">
        <v>559</v>
      </c>
      <c r="E19" s="6" t="s">
        <v>113</v>
      </c>
      <c r="F19" s="6" t="s">
        <v>554</v>
      </c>
      <c r="H19" s="68" t="s">
        <v>716</v>
      </c>
      <c r="I19" s="68" t="s">
        <v>717</v>
      </c>
      <c r="J19" s="69">
        <f>H19+I19</f>
        <v>536</v>
      </c>
      <c r="M19" s="68">
        <f>VLOOKUP(N19,Blad1!A:C,2,0)</f>
        <v>11</v>
      </c>
      <c r="N19" s="70">
        <v>6</v>
      </c>
      <c r="O19" s="71">
        <v>1</v>
      </c>
      <c r="P19" s="71">
        <v>266</v>
      </c>
      <c r="Q19" s="71">
        <v>271</v>
      </c>
      <c r="R19" s="72">
        <f>P19+Q19</f>
        <v>537</v>
      </c>
      <c r="U19" s="71">
        <f>VLOOKUP(V19,Blad1!A:C,2,0)</f>
        <v>12</v>
      </c>
      <c r="V19" s="73">
        <v>5</v>
      </c>
      <c r="Z19" s="75">
        <f t="shared" si="0"/>
        <v>0</v>
      </c>
      <c r="BC19" s="12">
        <f>M19+U19+AC19+AL19+AT19+BB19</f>
        <v>23</v>
      </c>
      <c r="BD19" s="12">
        <f>J19+R19+Z19+AH19+AP19+AX19</f>
        <v>1073</v>
      </c>
      <c r="BI19" s="38">
        <f>BC19-BE19-BF19</f>
        <v>23</v>
      </c>
      <c r="BJ19" s="12">
        <f>BD19-BG19-BH19</f>
        <v>1073</v>
      </c>
    </row>
    <row r="20" spans="2:62" x14ac:dyDescent="0.2">
      <c r="B20" s="6" t="s">
        <v>551</v>
      </c>
      <c r="C20" s="6" t="s">
        <v>552</v>
      </c>
      <c r="D20" s="6" t="s">
        <v>553</v>
      </c>
      <c r="E20" s="6" t="s">
        <v>113</v>
      </c>
      <c r="F20" s="6" t="s">
        <v>554</v>
      </c>
      <c r="H20" s="68" t="s">
        <v>654</v>
      </c>
      <c r="I20" s="68" t="s">
        <v>714</v>
      </c>
      <c r="J20" s="69">
        <f>H20+I20</f>
        <v>544</v>
      </c>
      <c r="M20" s="68">
        <f>VLOOKUP(N20,Blad1!A:C,2,0)</f>
        <v>13</v>
      </c>
      <c r="N20" s="70">
        <v>4</v>
      </c>
      <c r="O20" s="71">
        <v>1</v>
      </c>
      <c r="P20" s="71" t="s">
        <v>920</v>
      </c>
      <c r="Q20" s="71">
        <v>263</v>
      </c>
      <c r="R20" s="72">
        <f>P20+Q20</f>
        <v>533.5</v>
      </c>
      <c r="U20" s="71">
        <f>VLOOKUP(V20,Blad1!A:C,2,0)</f>
        <v>10</v>
      </c>
      <c r="V20" s="73">
        <v>7</v>
      </c>
      <c r="Z20" s="75">
        <f t="shared" si="0"/>
        <v>0</v>
      </c>
      <c r="BC20" s="12">
        <f>M20+U20+AC20+AL20+AT20+BB20</f>
        <v>23</v>
      </c>
      <c r="BD20" s="12">
        <f>J20+R20+Z20+AH20+AP20+AX20</f>
        <v>1077.5</v>
      </c>
      <c r="BI20" s="38">
        <f>BC20-BE20-BF20</f>
        <v>23</v>
      </c>
      <c r="BJ20" s="12">
        <f>BD20-BG20-BH20</f>
        <v>1077.5</v>
      </c>
    </row>
    <row r="21" spans="2:62" x14ac:dyDescent="0.2">
      <c r="B21" s="6" t="s">
        <v>443</v>
      </c>
      <c r="C21" s="6" t="s">
        <v>665</v>
      </c>
      <c r="D21" s="6" t="s">
        <v>444</v>
      </c>
      <c r="E21" s="6" t="s">
        <v>113</v>
      </c>
      <c r="F21" s="6" t="s">
        <v>445</v>
      </c>
      <c r="H21" s="68">
        <v>251</v>
      </c>
      <c r="I21" s="68">
        <v>249</v>
      </c>
      <c r="J21" s="69">
        <f>H21+I21</f>
        <v>500</v>
      </c>
      <c r="M21" s="68">
        <f>VLOOKUP(N21,Blad1!A:C,2,0)</f>
        <v>8</v>
      </c>
      <c r="N21" s="70">
        <v>9</v>
      </c>
      <c r="P21" s="71">
        <v>260</v>
      </c>
      <c r="Q21" s="71">
        <v>258</v>
      </c>
      <c r="R21" s="72">
        <f>P21+Q21</f>
        <v>518</v>
      </c>
      <c r="U21" s="71">
        <f>VLOOKUP(V21,Blad1!A:C,2,0)</f>
        <v>13</v>
      </c>
      <c r="V21" s="73">
        <v>4</v>
      </c>
      <c r="Z21" s="75">
        <f t="shared" si="0"/>
        <v>0</v>
      </c>
      <c r="BC21" s="12">
        <f>M21+U21+AC21+AL21+AT21+BB21</f>
        <v>21</v>
      </c>
      <c r="BD21" s="12">
        <f>J21+R21+Z21+AH21+AP21+AX21</f>
        <v>1018</v>
      </c>
      <c r="BI21" s="38">
        <f>BC21-BE21-BF21</f>
        <v>21</v>
      </c>
      <c r="BJ21" s="12">
        <f>BD21-BG21-BH21</f>
        <v>1018</v>
      </c>
    </row>
    <row r="22" spans="2:62" x14ac:dyDescent="0.2">
      <c r="B22" s="6" t="s">
        <v>439</v>
      </c>
      <c r="C22" s="6" t="s">
        <v>385</v>
      </c>
      <c r="D22" s="6" t="s">
        <v>440</v>
      </c>
      <c r="E22" s="6" t="s">
        <v>113</v>
      </c>
      <c r="F22" s="6" t="s">
        <v>312</v>
      </c>
      <c r="H22" s="68">
        <v>260</v>
      </c>
      <c r="I22" s="68">
        <v>257</v>
      </c>
      <c r="J22" s="69">
        <f>H22+I22</f>
        <v>517</v>
      </c>
      <c r="M22" s="68">
        <f>VLOOKUP(N22,Blad1!A:C,2,0)</f>
        <v>10</v>
      </c>
      <c r="N22" s="70">
        <v>7</v>
      </c>
      <c r="P22" s="71" t="s">
        <v>718</v>
      </c>
      <c r="Q22" s="71" t="s">
        <v>660</v>
      </c>
      <c r="R22" s="72">
        <f>P22+Q22</f>
        <v>510</v>
      </c>
      <c r="U22" s="71">
        <f>VLOOKUP(V22,Blad1!A:C,2,0)</f>
        <v>11</v>
      </c>
      <c r="V22" s="73">
        <v>6</v>
      </c>
      <c r="Z22" s="75">
        <f t="shared" si="0"/>
        <v>0</v>
      </c>
      <c r="BC22" s="12">
        <f>M22+U22+AC22+AL22+AT22+BB22</f>
        <v>21</v>
      </c>
      <c r="BD22" s="12">
        <f>J22+R22+Z22+AH22+AP22+AX22</f>
        <v>1027</v>
      </c>
      <c r="BI22" s="38">
        <f>BC22-BE22-BF22</f>
        <v>21</v>
      </c>
      <c r="BJ22" s="12">
        <f>BD22-BG22-BH22</f>
        <v>1027</v>
      </c>
    </row>
    <row r="23" spans="2:62" x14ac:dyDescent="0.2">
      <c r="B23" s="6" t="s">
        <v>563</v>
      </c>
      <c r="C23" s="6" t="s">
        <v>564</v>
      </c>
      <c r="D23" s="6" t="s">
        <v>565</v>
      </c>
      <c r="E23" s="6" t="s">
        <v>113</v>
      </c>
      <c r="F23" s="6" t="s">
        <v>566</v>
      </c>
      <c r="H23" s="68">
        <v>262</v>
      </c>
      <c r="I23" s="68">
        <v>270</v>
      </c>
      <c r="J23" s="69">
        <f>H23+I23</f>
        <v>532</v>
      </c>
      <c r="M23" s="68">
        <f>VLOOKUP(N23,Blad1!A:C,2,0)</f>
        <v>9</v>
      </c>
      <c r="N23" s="70">
        <v>8</v>
      </c>
      <c r="O23" s="71">
        <v>1</v>
      </c>
      <c r="P23" s="71">
        <v>269</v>
      </c>
      <c r="Q23" s="71" t="s">
        <v>925</v>
      </c>
      <c r="R23" s="72">
        <f>P23+Q23</f>
        <v>535.5</v>
      </c>
      <c r="U23" s="71">
        <f>VLOOKUP(V23,Blad1!A:C,2,0)</f>
        <v>11</v>
      </c>
      <c r="V23" s="73">
        <v>6</v>
      </c>
      <c r="Z23" s="75">
        <f t="shared" si="0"/>
        <v>0</v>
      </c>
      <c r="BC23" s="12">
        <f>M23+U23+AC23+AL23+AT23+BB23</f>
        <v>20</v>
      </c>
      <c r="BD23" s="12">
        <f>J23+R23+Z23+AH23+AP23+AX23</f>
        <v>1067.5</v>
      </c>
      <c r="BI23" s="38">
        <f>BC23-BE23-BF23</f>
        <v>20</v>
      </c>
      <c r="BJ23" s="12">
        <f>BD23-BG23-BH23</f>
        <v>1067.5</v>
      </c>
    </row>
    <row r="24" spans="2:62" x14ac:dyDescent="0.2">
      <c r="B24" s="6" t="s">
        <v>425</v>
      </c>
      <c r="C24" s="6" t="s">
        <v>652</v>
      </c>
      <c r="D24" s="6" t="s">
        <v>426</v>
      </c>
      <c r="E24" s="6" t="s">
        <v>113</v>
      </c>
      <c r="F24" s="6" t="s">
        <v>290</v>
      </c>
      <c r="H24" s="68" t="s">
        <v>653</v>
      </c>
      <c r="I24" s="68">
        <v>272</v>
      </c>
      <c r="J24" s="69">
        <f>H24+I24</f>
        <v>554.5</v>
      </c>
      <c r="M24" s="68">
        <f>VLOOKUP(N24,Blad1!A:C,2,0)</f>
        <v>20</v>
      </c>
      <c r="N24" s="70">
        <v>1</v>
      </c>
      <c r="R24" s="72">
        <f>P24+Q24</f>
        <v>0</v>
      </c>
      <c r="Z24" s="75">
        <f t="shared" si="0"/>
        <v>0</v>
      </c>
      <c r="BC24" s="12">
        <f>M24+U24+AC24+AL24+AT24+BB24</f>
        <v>20</v>
      </c>
      <c r="BD24" s="12">
        <f>J24+R24+Z24+AH24+AP24+AX24</f>
        <v>554.5</v>
      </c>
      <c r="BI24" s="38">
        <f>BC24-BE24-BF24</f>
        <v>20</v>
      </c>
      <c r="BJ24" s="12">
        <f>BD24-BG24-BH24</f>
        <v>554.5</v>
      </c>
    </row>
    <row r="25" spans="2:62" x14ac:dyDescent="0.2">
      <c r="B25" s="6" t="s">
        <v>436</v>
      </c>
      <c r="C25" s="6" t="s">
        <v>661</v>
      </c>
      <c r="D25" s="6" t="s">
        <v>437</v>
      </c>
      <c r="E25" s="6" t="s">
        <v>113</v>
      </c>
      <c r="F25" s="6" t="s">
        <v>438</v>
      </c>
      <c r="H25" s="68">
        <v>257</v>
      </c>
      <c r="I25" s="68" t="s">
        <v>662</v>
      </c>
      <c r="J25" s="69">
        <f>H25+I25</f>
        <v>517.5</v>
      </c>
      <c r="M25" s="68">
        <f>VLOOKUP(N25,Blad1!A:C,2,0)</f>
        <v>11</v>
      </c>
      <c r="N25" s="70">
        <v>6</v>
      </c>
      <c r="O25" s="71">
        <v>1</v>
      </c>
      <c r="P25" s="71">
        <v>251</v>
      </c>
      <c r="Q25" s="71" t="s">
        <v>718</v>
      </c>
      <c r="R25" s="72">
        <f>P25+Q25</f>
        <v>507.5</v>
      </c>
      <c r="U25" s="71">
        <f>VLOOKUP(V25,Blad1!A:C,2,0)</f>
        <v>8</v>
      </c>
      <c r="V25" s="73">
        <v>9</v>
      </c>
      <c r="Z25" s="75">
        <f t="shared" si="0"/>
        <v>0</v>
      </c>
      <c r="BC25" s="12">
        <f>M25+U25+AC25+AL25+AT25+BB25</f>
        <v>19</v>
      </c>
      <c r="BD25" s="12">
        <f>J25+R25+Z25+AH25+AP25+AX25</f>
        <v>1025</v>
      </c>
      <c r="BI25" s="38">
        <f>BC25-BE25-BF25</f>
        <v>19</v>
      </c>
      <c r="BJ25" s="12">
        <f>BD25-BG25-BH25</f>
        <v>1025</v>
      </c>
    </row>
    <row r="26" spans="2:62" x14ac:dyDescent="0.2">
      <c r="B26" s="6" t="s">
        <v>868</v>
      </c>
      <c r="C26" s="6" t="s">
        <v>869</v>
      </c>
      <c r="D26" s="6" t="s">
        <v>870</v>
      </c>
      <c r="E26" s="6" t="s">
        <v>113</v>
      </c>
      <c r="F26" s="6" t="s">
        <v>871</v>
      </c>
      <c r="J26" s="69">
        <f>H26+I26</f>
        <v>0</v>
      </c>
      <c r="O26" s="71">
        <v>1</v>
      </c>
      <c r="P26" s="71">
        <v>282</v>
      </c>
      <c r="Q26" s="71">
        <v>282</v>
      </c>
      <c r="R26" s="72">
        <f>P26+Q26</f>
        <v>564</v>
      </c>
      <c r="U26" s="71">
        <f>VLOOKUP(V26,Blad1!A:C,2,0)</f>
        <v>15</v>
      </c>
      <c r="V26" s="73">
        <v>3</v>
      </c>
      <c r="Z26" s="75">
        <f t="shared" si="0"/>
        <v>0</v>
      </c>
      <c r="BC26" s="12">
        <f>M26+U26+AC26+AL26+AT26+BB26</f>
        <v>15</v>
      </c>
      <c r="BD26" s="12">
        <f>J26+R26+Z26+AH26+AP26+AX26</f>
        <v>564</v>
      </c>
      <c r="BI26" s="38">
        <f>BC26-BE26-BF26</f>
        <v>15</v>
      </c>
      <c r="BJ26" s="12">
        <f>BD26-BG26-BH26</f>
        <v>564</v>
      </c>
    </row>
    <row r="27" spans="2:62" x14ac:dyDescent="0.2">
      <c r="B27" s="6" t="s">
        <v>810</v>
      </c>
      <c r="C27" s="6" t="s">
        <v>548</v>
      </c>
      <c r="D27" s="6" t="s">
        <v>811</v>
      </c>
      <c r="E27" s="6" t="s">
        <v>113</v>
      </c>
      <c r="F27" s="6" t="s">
        <v>550</v>
      </c>
      <c r="J27" s="69">
        <f>H27+I27</f>
        <v>0</v>
      </c>
      <c r="O27" s="71">
        <v>1</v>
      </c>
      <c r="P27" s="71" t="s">
        <v>656</v>
      </c>
      <c r="Q27" s="71" t="s">
        <v>656</v>
      </c>
      <c r="R27" s="72">
        <f>P27+Q27</f>
        <v>529</v>
      </c>
      <c r="U27" s="71">
        <f>VLOOKUP(V27,Blad1!A:C,2,0)</f>
        <v>15</v>
      </c>
      <c r="V27" s="73">
        <v>3</v>
      </c>
      <c r="Z27" s="75">
        <f t="shared" si="0"/>
        <v>0</v>
      </c>
      <c r="BC27" s="12">
        <f>M27+U27+AC27+AL27+AT27+BB27</f>
        <v>15</v>
      </c>
      <c r="BD27" s="12">
        <f>J27+R27+Z27+AH27+AP27+AX27</f>
        <v>529</v>
      </c>
      <c r="BI27" s="38">
        <f>BC27-BE27-BF27</f>
        <v>15</v>
      </c>
      <c r="BJ27" s="12">
        <f>BD27-BG27-BH27</f>
        <v>529</v>
      </c>
    </row>
    <row r="28" spans="2:62" x14ac:dyDescent="0.2">
      <c r="B28" s="6" t="s">
        <v>812</v>
      </c>
      <c r="C28" s="6" t="s">
        <v>834</v>
      </c>
      <c r="D28" s="6" t="s">
        <v>813</v>
      </c>
      <c r="E28" s="6" t="s">
        <v>113</v>
      </c>
      <c r="F28" s="110" t="s">
        <v>806</v>
      </c>
      <c r="J28" s="69">
        <f>H28+I28</f>
        <v>0</v>
      </c>
      <c r="O28" s="71">
        <v>1</v>
      </c>
      <c r="P28" s="71">
        <v>266</v>
      </c>
      <c r="Q28" s="71">
        <v>262</v>
      </c>
      <c r="R28" s="72">
        <f>P28+Q28</f>
        <v>528</v>
      </c>
      <c r="U28" s="71">
        <f>VLOOKUP(V28,Blad1!A:C,2,0)</f>
        <v>13</v>
      </c>
      <c r="V28" s="73">
        <v>4</v>
      </c>
      <c r="Z28" s="75">
        <f t="shared" si="0"/>
        <v>0</v>
      </c>
      <c r="BC28" s="12">
        <f>M28+U28+AC28+AL28+AT28+BB28</f>
        <v>13</v>
      </c>
      <c r="BD28" s="12">
        <f>J28+R28+Z28+AH28+AP28+AX28</f>
        <v>528</v>
      </c>
      <c r="BI28" s="38">
        <f>BC28-BE28-BF28</f>
        <v>13</v>
      </c>
      <c r="BJ28" s="12">
        <f>BD28-BG28-BH28</f>
        <v>528</v>
      </c>
    </row>
    <row r="29" spans="2:62" x14ac:dyDescent="0.2">
      <c r="B29" s="6" t="s">
        <v>570</v>
      </c>
      <c r="C29" s="6" t="s">
        <v>571</v>
      </c>
      <c r="D29" s="6" t="s">
        <v>572</v>
      </c>
      <c r="E29" s="6" t="s">
        <v>113</v>
      </c>
      <c r="F29" s="6" t="s">
        <v>573</v>
      </c>
      <c r="H29" s="68" t="s">
        <v>718</v>
      </c>
      <c r="I29" s="68" t="s">
        <v>718</v>
      </c>
      <c r="J29" s="69">
        <f>H29+I29</f>
        <v>513</v>
      </c>
      <c r="M29" s="68">
        <f>VLOOKUP(N29,Blad1!A:C,2,0)</f>
        <v>7</v>
      </c>
      <c r="N29" s="70">
        <v>10</v>
      </c>
      <c r="O29" s="71">
        <v>1</v>
      </c>
      <c r="P29" s="71" t="s">
        <v>838</v>
      </c>
      <c r="Q29" s="71" t="s">
        <v>719</v>
      </c>
      <c r="R29" s="72">
        <f>P29+Q29</f>
        <v>504</v>
      </c>
      <c r="U29" s="71">
        <f>VLOOKUP(V29,Blad1!A:C,2,0)</f>
        <v>6</v>
      </c>
      <c r="V29" s="73">
        <v>11</v>
      </c>
      <c r="Z29" s="75">
        <f t="shared" si="0"/>
        <v>0</v>
      </c>
      <c r="BC29" s="12">
        <f>M29+U29+AC29+AL29+AT29+BB29</f>
        <v>13</v>
      </c>
      <c r="BD29" s="12">
        <f>J29+R29+Z29+AH29+AP29+AX29</f>
        <v>1017</v>
      </c>
      <c r="BI29" s="38">
        <f>BC29-BE29-BF29</f>
        <v>13</v>
      </c>
      <c r="BJ29" s="12">
        <f>BD29-BG29-BH29</f>
        <v>1017</v>
      </c>
    </row>
    <row r="30" spans="2:62" x14ac:dyDescent="0.2">
      <c r="B30" s="6" t="s">
        <v>576</v>
      </c>
      <c r="C30" s="6" t="s">
        <v>191</v>
      </c>
      <c r="D30" s="6" t="s">
        <v>577</v>
      </c>
      <c r="E30" s="6" t="s">
        <v>113</v>
      </c>
      <c r="F30" s="6" t="s">
        <v>193</v>
      </c>
      <c r="H30" s="68">
        <v>264</v>
      </c>
      <c r="I30" s="68" t="s">
        <v>697</v>
      </c>
      <c r="J30" s="69">
        <f>H30+I30</f>
        <v>509.5</v>
      </c>
      <c r="M30" s="68">
        <f>VLOOKUP(N30,Blad1!A:C,2,0)</f>
        <v>5</v>
      </c>
      <c r="N30" s="70">
        <v>12</v>
      </c>
      <c r="P30" s="71">
        <v>249</v>
      </c>
      <c r="Q30" s="71">
        <v>252</v>
      </c>
      <c r="R30" s="72">
        <f>P30+Q30</f>
        <v>501</v>
      </c>
      <c r="U30" s="71">
        <f>VLOOKUP(V30,Blad1!A:C,2,0)</f>
        <v>8</v>
      </c>
      <c r="V30" s="73">
        <v>9</v>
      </c>
      <c r="Z30" s="75">
        <f t="shared" si="0"/>
        <v>0</v>
      </c>
      <c r="BC30" s="12">
        <f>M30+U30+AC30+AL30+AT30+BB30</f>
        <v>13</v>
      </c>
      <c r="BD30" s="12">
        <f>J30+R30+Z30+AH30+AP30+AX30</f>
        <v>1010.5</v>
      </c>
      <c r="BI30" s="38">
        <f>BC30-BE30-BF30</f>
        <v>13</v>
      </c>
      <c r="BJ30" s="12">
        <f>BD30-BG30-BH30</f>
        <v>1010.5</v>
      </c>
    </row>
    <row r="31" spans="2:62" x14ac:dyDescent="0.2">
      <c r="B31" s="6" t="s">
        <v>505</v>
      </c>
      <c r="C31" s="6" t="s">
        <v>701</v>
      </c>
      <c r="D31" s="6" t="s">
        <v>506</v>
      </c>
      <c r="E31" s="6" t="s">
        <v>113</v>
      </c>
      <c r="F31" s="6" t="s">
        <v>507</v>
      </c>
      <c r="H31" s="68" t="s">
        <v>702</v>
      </c>
      <c r="I31" s="68">
        <v>232</v>
      </c>
      <c r="J31" s="69">
        <f>H31+I31</f>
        <v>482.5</v>
      </c>
      <c r="M31" s="68">
        <f>VLOOKUP(N31,Blad1!A:C,2,0)</f>
        <v>7</v>
      </c>
      <c r="N31" s="70">
        <v>10</v>
      </c>
      <c r="P31" s="71">
        <v>252</v>
      </c>
      <c r="Q31" s="71" t="s">
        <v>668</v>
      </c>
      <c r="R31" s="72">
        <f>P31+Q31</f>
        <v>492.5</v>
      </c>
      <c r="U31" s="71">
        <f>VLOOKUP(V31,Blad1!A:C,2,0)</f>
        <v>6</v>
      </c>
      <c r="V31" s="73">
        <v>11</v>
      </c>
      <c r="Z31" s="75">
        <f t="shared" si="0"/>
        <v>0</v>
      </c>
      <c r="BC31" s="12">
        <f>M31+U31+AC31+AL31+AT31+BB31</f>
        <v>13</v>
      </c>
      <c r="BD31" s="12">
        <f>J31+R31+Z31+AH31+AP31+AX31</f>
        <v>975</v>
      </c>
      <c r="BI31" s="38">
        <f>BC31-BE31-BF31</f>
        <v>13</v>
      </c>
      <c r="BJ31" s="12">
        <f>BD31-BG31-BH31</f>
        <v>975</v>
      </c>
    </row>
    <row r="32" spans="2:62" x14ac:dyDescent="0.2">
      <c r="B32" s="6" t="s">
        <v>487</v>
      </c>
      <c r="C32" s="6" t="s">
        <v>692</v>
      </c>
      <c r="D32" s="6" t="s">
        <v>488</v>
      </c>
      <c r="E32" s="6" t="s">
        <v>113</v>
      </c>
      <c r="F32" s="6" t="s">
        <v>489</v>
      </c>
      <c r="H32" s="68">
        <v>263</v>
      </c>
      <c r="I32" s="68" t="s">
        <v>693</v>
      </c>
      <c r="J32" s="69">
        <f>H32+I32</f>
        <v>520.5</v>
      </c>
      <c r="M32" s="68">
        <f>VLOOKUP(N32,Blad1!A:C,2,0)</f>
        <v>13</v>
      </c>
      <c r="N32" s="70">
        <v>4</v>
      </c>
      <c r="R32" s="72">
        <f>P32+Q32</f>
        <v>0</v>
      </c>
      <c r="Z32" s="75">
        <f t="shared" si="0"/>
        <v>0</v>
      </c>
      <c r="BC32" s="12">
        <f>M32+U32+AC32+AL32+AT32+BB32</f>
        <v>13</v>
      </c>
      <c r="BD32" s="12">
        <f>J32+R32+Z32+AH32+AP32+AX32</f>
        <v>520.5</v>
      </c>
      <c r="BI32" s="38">
        <f>BC32-BE32-BF32</f>
        <v>13</v>
      </c>
      <c r="BJ32" s="12">
        <f>BD32-BG32-BH32</f>
        <v>520.5</v>
      </c>
    </row>
    <row r="33" spans="2:62" x14ac:dyDescent="0.2">
      <c r="B33" s="6" t="s">
        <v>814</v>
      </c>
      <c r="C33" s="6" t="s">
        <v>171</v>
      </c>
      <c r="D33" s="6" t="s">
        <v>815</v>
      </c>
      <c r="E33" s="6" t="s">
        <v>113</v>
      </c>
      <c r="F33" s="6" t="s">
        <v>128</v>
      </c>
      <c r="J33" s="69">
        <f>H33+I33</f>
        <v>0</v>
      </c>
      <c r="O33" s="71">
        <v>1</v>
      </c>
      <c r="P33" s="71" t="s">
        <v>835</v>
      </c>
      <c r="Q33" s="71" t="s">
        <v>693</v>
      </c>
      <c r="R33" s="72">
        <f>P33+Q33</f>
        <v>521</v>
      </c>
      <c r="U33" s="71">
        <f>VLOOKUP(V33,Blad1!A:C,2,0)</f>
        <v>12</v>
      </c>
      <c r="V33" s="73">
        <v>5</v>
      </c>
      <c r="Z33" s="75">
        <f t="shared" si="0"/>
        <v>0</v>
      </c>
      <c r="BC33" s="12">
        <f>M33+U33+AC33+AL33+AT33+BB33</f>
        <v>12</v>
      </c>
      <c r="BD33" s="12">
        <f>J33+R33+Z33+AH33+AP33+AX33</f>
        <v>521</v>
      </c>
      <c r="BI33" s="38">
        <f>BC33-BE33-BF33</f>
        <v>12</v>
      </c>
      <c r="BJ33" s="12">
        <f>BD33-BG33-BH33</f>
        <v>521</v>
      </c>
    </row>
    <row r="34" spans="2:62" x14ac:dyDescent="0.2">
      <c r="B34" s="6" t="s">
        <v>490</v>
      </c>
      <c r="C34" s="6" t="s">
        <v>694</v>
      </c>
      <c r="D34" s="6" t="s">
        <v>491</v>
      </c>
      <c r="E34" s="6" t="s">
        <v>113</v>
      </c>
      <c r="F34" s="6" t="s">
        <v>492</v>
      </c>
      <c r="H34" s="68">
        <v>249</v>
      </c>
      <c r="I34" s="68">
        <v>249</v>
      </c>
      <c r="J34" s="69">
        <f>H34+I34</f>
        <v>498</v>
      </c>
      <c r="M34" s="68">
        <f>VLOOKUP(N34,Blad1!A:C,2,0)</f>
        <v>12</v>
      </c>
      <c r="N34" s="70">
        <v>5</v>
      </c>
      <c r="R34" s="72">
        <f>P34+Q34</f>
        <v>0</v>
      </c>
      <c r="Z34" s="75">
        <f t="shared" si="0"/>
        <v>0</v>
      </c>
      <c r="BC34" s="12">
        <f>M34+U34+AC34+AL34+AT34+BB34</f>
        <v>12</v>
      </c>
      <c r="BD34" s="12">
        <f>J34+R34+Z34+AH34+AP34+AX34</f>
        <v>498</v>
      </c>
      <c r="BI34" s="38">
        <f>BC34-BE34-BF34</f>
        <v>12</v>
      </c>
      <c r="BJ34" s="12">
        <f>BD34-BG34-BH34</f>
        <v>498</v>
      </c>
    </row>
    <row r="35" spans="2:62" x14ac:dyDescent="0.2">
      <c r="B35" s="6" t="s">
        <v>434</v>
      </c>
      <c r="C35" s="6" t="s">
        <v>659</v>
      </c>
      <c r="D35" s="6" t="s">
        <v>435</v>
      </c>
      <c r="E35" s="6" t="s">
        <v>113</v>
      </c>
      <c r="F35" s="110" t="s">
        <v>309</v>
      </c>
      <c r="H35" s="68" t="s">
        <v>660</v>
      </c>
      <c r="I35" s="68" t="s">
        <v>656</v>
      </c>
      <c r="J35" s="69">
        <f>H35+I35</f>
        <v>518</v>
      </c>
      <c r="M35" s="68">
        <f>VLOOKUP(N35,Blad1!A:C,2,0)</f>
        <v>12</v>
      </c>
      <c r="N35" s="70">
        <v>5</v>
      </c>
      <c r="R35" s="72">
        <f>P35+Q35</f>
        <v>0</v>
      </c>
      <c r="Z35" s="75">
        <f t="shared" si="0"/>
        <v>0</v>
      </c>
      <c r="BC35" s="12">
        <f>M35+U35+AC35+AL35+AT35+BB35</f>
        <v>12</v>
      </c>
      <c r="BD35" s="12">
        <f>J35+R35+Z35+AH35+AP35+AX35</f>
        <v>518</v>
      </c>
      <c r="BI35" s="38">
        <f>BC35-BE35-BF35</f>
        <v>12</v>
      </c>
      <c r="BJ35" s="12">
        <f>BD35-BG35-BH35</f>
        <v>518</v>
      </c>
    </row>
    <row r="36" spans="2:62" x14ac:dyDescent="0.2">
      <c r="B36" s="6" t="s">
        <v>502</v>
      </c>
      <c r="C36" s="6" t="s">
        <v>700</v>
      </c>
      <c r="D36" s="6" t="s">
        <v>503</v>
      </c>
      <c r="E36" s="6" t="s">
        <v>113</v>
      </c>
      <c r="F36" s="6" t="s">
        <v>504</v>
      </c>
      <c r="H36" s="68">
        <v>245</v>
      </c>
      <c r="I36" s="68">
        <v>238</v>
      </c>
      <c r="J36" s="69">
        <f>H36+I36</f>
        <v>483</v>
      </c>
      <c r="M36" s="68">
        <f>VLOOKUP(N36,Blad1!A:C,2,0)</f>
        <v>8</v>
      </c>
      <c r="N36" s="70">
        <v>9</v>
      </c>
      <c r="P36" s="71">
        <v>244</v>
      </c>
      <c r="Q36" s="71" t="s">
        <v>781</v>
      </c>
      <c r="R36" s="72">
        <f>P36+Q36</f>
        <v>485.5</v>
      </c>
      <c r="U36" s="71">
        <f>VLOOKUP(V36,Blad1!A:C,2,0)</f>
        <v>3</v>
      </c>
      <c r="V36" s="73">
        <v>14</v>
      </c>
      <c r="Z36" s="75">
        <f t="shared" si="0"/>
        <v>0</v>
      </c>
      <c r="BC36" s="12">
        <f>M36+U36+AC36+AL36+AT36+BB36</f>
        <v>11</v>
      </c>
      <c r="BD36" s="12">
        <f>J36+R36+Z36+AH36+AP36+AX36</f>
        <v>968.5</v>
      </c>
      <c r="BI36" s="38">
        <f>BC36-BE36-BF36</f>
        <v>11</v>
      </c>
      <c r="BJ36" s="12">
        <f>BD36-BG36-BH36</f>
        <v>968.5</v>
      </c>
    </row>
    <row r="37" spans="2:62" x14ac:dyDescent="0.2">
      <c r="B37" s="6" t="s">
        <v>493</v>
      </c>
      <c r="C37" s="6" t="s">
        <v>695</v>
      </c>
      <c r="D37" s="6" t="s">
        <v>494</v>
      </c>
      <c r="E37" s="6" t="s">
        <v>113</v>
      </c>
      <c r="F37" s="6" t="s">
        <v>495</v>
      </c>
      <c r="H37" s="68" t="s">
        <v>696</v>
      </c>
      <c r="I37" s="68" t="s">
        <v>697</v>
      </c>
      <c r="J37" s="69">
        <f>H37+I37</f>
        <v>495</v>
      </c>
      <c r="M37" s="68">
        <f>VLOOKUP(N37,Blad1!A:C,2,0)</f>
        <v>11</v>
      </c>
      <c r="N37" s="70">
        <v>6</v>
      </c>
      <c r="P37" s="71" t="s">
        <v>674</v>
      </c>
      <c r="Q37" s="71">
        <v>236</v>
      </c>
      <c r="R37" s="72">
        <f>P37+Q37</f>
        <v>475.5</v>
      </c>
      <c r="U37" s="71">
        <f>VLOOKUP(V37,Blad1!A:C,2,0)</f>
        <v>0</v>
      </c>
      <c r="V37" s="73">
        <v>18</v>
      </c>
      <c r="Z37" s="75">
        <f t="shared" si="0"/>
        <v>0</v>
      </c>
      <c r="BC37" s="12">
        <f>M37+U37+AC37+AL37+AT37+BB37</f>
        <v>11</v>
      </c>
      <c r="BD37" s="12">
        <f>J37+R37+Z37+AH37+AP37+AX37</f>
        <v>970.5</v>
      </c>
      <c r="BI37" s="38">
        <f>BC37-BE37-BF37</f>
        <v>11</v>
      </c>
      <c r="BJ37" s="12">
        <f>BD37-BG37-BH37</f>
        <v>970.5</v>
      </c>
    </row>
    <row r="38" spans="2:62" x14ac:dyDescent="0.2">
      <c r="B38" s="6" t="s">
        <v>574</v>
      </c>
      <c r="C38" s="6" t="s">
        <v>884</v>
      </c>
      <c r="D38" s="6" t="s">
        <v>575</v>
      </c>
      <c r="E38" s="6" t="s">
        <v>113</v>
      </c>
      <c r="F38" s="6" t="s">
        <v>201</v>
      </c>
      <c r="H38" s="68" t="s">
        <v>662</v>
      </c>
      <c r="I38" s="68" t="s">
        <v>719</v>
      </c>
      <c r="J38" s="69">
        <f>H38+I38</f>
        <v>512</v>
      </c>
      <c r="M38" s="68">
        <f>VLOOKUP(N38,Blad1!A:C,2,0)</f>
        <v>6</v>
      </c>
      <c r="N38" s="70">
        <v>11</v>
      </c>
      <c r="O38" s="71">
        <v>1</v>
      </c>
      <c r="P38" s="71">
        <v>249</v>
      </c>
      <c r="Q38" s="71" t="s">
        <v>926</v>
      </c>
      <c r="R38" s="72">
        <f>P38+Q38</f>
        <v>510.5</v>
      </c>
      <c r="U38" s="71">
        <f>VLOOKUP(V38,Blad1!A:C,2,0)</f>
        <v>4</v>
      </c>
      <c r="V38" s="73">
        <v>13</v>
      </c>
      <c r="Z38" s="75">
        <f t="shared" si="0"/>
        <v>0</v>
      </c>
      <c r="BC38" s="12">
        <f>M38+U38+AC38+AL38+AT38+BB38</f>
        <v>10</v>
      </c>
      <c r="BD38" s="12">
        <f>J38+R38+Z38+AH38+AP38+AX38</f>
        <v>1022.5</v>
      </c>
      <c r="BI38" s="38">
        <f>BC38-BE38-BF38</f>
        <v>10</v>
      </c>
      <c r="BJ38" s="12">
        <f>BD38-BG38-BH38</f>
        <v>1022.5</v>
      </c>
    </row>
    <row r="39" spans="2:62" x14ac:dyDescent="0.2">
      <c r="B39" s="6" t="s">
        <v>560</v>
      </c>
      <c r="C39" s="6" t="s">
        <v>561</v>
      </c>
      <c r="D39" s="6" t="s">
        <v>562</v>
      </c>
      <c r="E39" s="6" t="s">
        <v>113</v>
      </c>
      <c r="F39" s="6" t="s">
        <v>309</v>
      </c>
      <c r="H39" s="68">
        <v>264</v>
      </c>
      <c r="I39" s="68" t="s">
        <v>690</v>
      </c>
      <c r="J39" s="69">
        <f>H39+I39</f>
        <v>535.5</v>
      </c>
      <c r="M39" s="68">
        <f>VLOOKUP(N39,Blad1!A:C,2,0)</f>
        <v>10</v>
      </c>
      <c r="N39" s="70">
        <v>7</v>
      </c>
      <c r="R39" s="72">
        <f>P39+Q39</f>
        <v>0</v>
      </c>
      <c r="Z39" s="75">
        <f t="shared" si="0"/>
        <v>0</v>
      </c>
      <c r="BC39" s="12">
        <f>M39+U39+AC39+AL39+AT39+BB39</f>
        <v>10</v>
      </c>
      <c r="BD39" s="12">
        <f>J39+R39+Z39+AH39+AP39+AX39</f>
        <v>535.5</v>
      </c>
      <c r="BI39" s="38">
        <f>BC39-BE39-BF39</f>
        <v>10</v>
      </c>
      <c r="BJ39" s="12">
        <f>BD39-BG39-BH39</f>
        <v>535.5</v>
      </c>
    </row>
    <row r="40" spans="2:62" x14ac:dyDescent="0.2">
      <c r="B40" s="6" t="s">
        <v>816</v>
      </c>
      <c r="C40" s="6" t="s">
        <v>836</v>
      </c>
      <c r="D40" s="6" t="s">
        <v>817</v>
      </c>
      <c r="E40" s="6" t="s">
        <v>113</v>
      </c>
      <c r="F40" s="6" t="s">
        <v>324</v>
      </c>
      <c r="J40" s="69">
        <f>H40+I40</f>
        <v>0</v>
      </c>
      <c r="O40" s="71">
        <v>1</v>
      </c>
      <c r="P40" s="71">
        <v>259</v>
      </c>
      <c r="Q40" s="71">
        <v>254</v>
      </c>
      <c r="R40" s="72">
        <f>P40+Q40</f>
        <v>513</v>
      </c>
      <c r="U40" s="71">
        <f>VLOOKUP(V40,Blad1!A:C,2,0)</f>
        <v>10</v>
      </c>
      <c r="V40" s="73">
        <v>7</v>
      </c>
      <c r="Z40" s="75">
        <f t="shared" si="0"/>
        <v>0</v>
      </c>
      <c r="BC40" s="12">
        <f>M40+U40+AC40+AL40+AT40+BB40</f>
        <v>10</v>
      </c>
      <c r="BD40" s="12">
        <f>J40+R40+Z40+AH40+AP40+AX40</f>
        <v>513</v>
      </c>
      <c r="BI40" s="38">
        <f>BC40-BE40-BF40</f>
        <v>10</v>
      </c>
      <c r="BJ40" s="12">
        <f>BD40-BG40-BH40</f>
        <v>513</v>
      </c>
    </row>
    <row r="41" spans="2:62" x14ac:dyDescent="0.2">
      <c r="B41" s="6" t="s">
        <v>448</v>
      </c>
      <c r="C41" s="6" t="s">
        <v>667</v>
      </c>
      <c r="D41" s="6" t="s">
        <v>449</v>
      </c>
      <c r="E41" s="6" t="s">
        <v>113</v>
      </c>
      <c r="F41" s="6" t="s">
        <v>309</v>
      </c>
      <c r="H41" s="68" t="s">
        <v>668</v>
      </c>
      <c r="I41" s="68">
        <v>247</v>
      </c>
      <c r="J41" s="69">
        <f>H41+I41</f>
        <v>487.5</v>
      </c>
      <c r="M41" s="68">
        <f>VLOOKUP(N41,Blad1!A:C,2,0)</f>
        <v>6</v>
      </c>
      <c r="N41" s="70">
        <v>11</v>
      </c>
      <c r="O41" s="71">
        <v>1</v>
      </c>
      <c r="P41" s="71">
        <v>246</v>
      </c>
      <c r="Q41" s="71">
        <v>249</v>
      </c>
      <c r="R41" s="72">
        <f>P41+Q41</f>
        <v>495</v>
      </c>
      <c r="U41" s="71">
        <f>VLOOKUP(V41,Blad1!A:C,2,0)</f>
        <v>4</v>
      </c>
      <c r="V41" s="73">
        <v>13</v>
      </c>
      <c r="Z41" s="75">
        <f t="shared" si="0"/>
        <v>0</v>
      </c>
      <c r="BC41" s="12">
        <f>M41+U41+AC41+AL41+AT41+BB41</f>
        <v>10</v>
      </c>
      <c r="BD41" s="12">
        <f>J41+R41+Z41+AH41+AP41+AX41</f>
        <v>982.5</v>
      </c>
      <c r="BI41" s="38">
        <f>BC41-BE41-BF41</f>
        <v>10</v>
      </c>
      <c r="BJ41" s="12">
        <f>BD41-BG41-BH41</f>
        <v>982.5</v>
      </c>
    </row>
    <row r="42" spans="2:62" x14ac:dyDescent="0.2">
      <c r="B42" s="6" t="s">
        <v>756</v>
      </c>
      <c r="C42" s="6" t="s">
        <v>757</v>
      </c>
      <c r="D42" s="6" t="s">
        <v>758</v>
      </c>
      <c r="E42" s="6" t="s">
        <v>113</v>
      </c>
      <c r="F42" s="6" t="s">
        <v>759</v>
      </c>
      <c r="J42" s="69">
        <f>H42+I42</f>
        <v>0</v>
      </c>
      <c r="P42" s="71" t="s">
        <v>662</v>
      </c>
      <c r="Q42" s="71">
        <v>246</v>
      </c>
      <c r="R42" s="72">
        <f>P42+Q42</f>
        <v>506.5</v>
      </c>
      <c r="U42" s="71">
        <f>VLOOKUP(V42,Blad1!A:C,2,0)</f>
        <v>10</v>
      </c>
      <c r="V42" s="73">
        <v>7</v>
      </c>
      <c r="Z42" s="75">
        <f t="shared" si="0"/>
        <v>0</v>
      </c>
      <c r="BC42" s="12">
        <f>M42+U42+AC42+AL42+AT42+BB42</f>
        <v>10</v>
      </c>
      <c r="BD42" s="12">
        <f>J42+R42+Z42+AH42+AP42+AX42</f>
        <v>506.5</v>
      </c>
      <c r="BI42" s="38">
        <f>BC42-BE42-BF42</f>
        <v>10</v>
      </c>
      <c r="BJ42" s="12">
        <f>BD42-BG42-BH42</f>
        <v>506.5</v>
      </c>
    </row>
    <row r="43" spans="2:62" x14ac:dyDescent="0.2">
      <c r="B43" s="6" t="s">
        <v>496</v>
      </c>
      <c r="C43" s="6" t="s">
        <v>698</v>
      </c>
      <c r="D43" s="6" t="s">
        <v>497</v>
      </c>
      <c r="E43" s="6" t="s">
        <v>113</v>
      </c>
      <c r="F43" s="6" t="s">
        <v>498</v>
      </c>
      <c r="H43" s="68">
        <v>245</v>
      </c>
      <c r="I43" s="68" t="s">
        <v>390</v>
      </c>
      <c r="J43" s="69">
        <f>H43+I43</f>
        <v>489.5</v>
      </c>
      <c r="M43" s="68">
        <f>VLOOKUP(N43,Blad1!A:C,2,0)</f>
        <v>10</v>
      </c>
      <c r="N43" s="70">
        <v>7</v>
      </c>
      <c r="R43" s="72">
        <f>P43+Q43</f>
        <v>0</v>
      </c>
      <c r="Z43" s="75">
        <f t="shared" si="0"/>
        <v>0</v>
      </c>
      <c r="BC43" s="12">
        <f>M43+U43+AC43+AL43+AT43+BB43</f>
        <v>10</v>
      </c>
      <c r="BD43" s="12">
        <f>J43+R43+Z43+AH43+AP43+AX43</f>
        <v>489.5</v>
      </c>
      <c r="BI43" s="38">
        <f>BC43-BE43-BF43</f>
        <v>10</v>
      </c>
      <c r="BJ43" s="12">
        <f>BD43-BG43-BH43</f>
        <v>489.5</v>
      </c>
    </row>
    <row r="44" spans="2:62" x14ac:dyDescent="0.2">
      <c r="B44" s="6" t="s">
        <v>872</v>
      </c>
      <c r="C44" s="6" t="s">
        <v>869</v>
      </c>
      <c r="D44" s="6" t="s">
        <v>873</v>
      </c>
      <c r="E44" s="6" t="s">
        <v>113</v>
      </c>
      <c r="F44" s="6" t="s">
        <v>871</v>
      </c>
      <c r="J44" s="69">
        <f>H44+I44</f>
        <v>0</v>
      </c>
      <c r="O44" s="71">
        <v>1</v>
      </c>
      <c r="P44" s="71">
        <v>261</v>
      </c>
      <c r="Q44" s="71">
        <v>265</v>
      </c>
      <c r="R44" s="72">
        <f>P44+Q44</f>
        <v>526</v>
      </c>
      <c r="U44" s="71">
        <f>VLOOKUP(V44,Blad1!A:C,2,0)</f>
        <v>9</v>
      </c>
      <c r="V44" s="73">
        <v>8</v>
      </c>
      <c r="Z44" s="75">
        <f t="shared" si="0"/>
        <v>0</v>
      </c>
      <c r="BC44" s="12">
        <f>M44+U44+AC44+AL44+AT44+BB44</f>
        <v>9</v>
      </c>
      <c r="BD44" s="12">
        <f>J44+R44+Z44+AH44+AP44+AX44</f>
        <v>526</v>
      </c>
      <c r="BI44" s="38">
        <f>BC44-BE44-BF44</f>
        <v>9</v>
      </c>
      <c r="BJ44" s="12">
        <f>BD44-BG44-BH44</f>
        <v>526</v>
      </c>
    </row>
    <row r="45" spans="2:62" x14ac:dyDescent="0.2">
      <c r="B45" s="6" t="s">
        <v>581</v>
      </c>
      <c r="C45" s="6" t="s">
        <v>582</v>
      </c>
      <c r="D45" s="6" t="s">
        <v>583</v>
      </c>
      <c r="E45" s="6" t="s">
        <v>113</v>
      </c>
      <c r="F45" s="6" t="s">
        <v>566</v>
      </c>
      <c r="H45" s="68">
        <v>255</v>
      </c>
      <c r="I45" s="68">
        <v>250</v>
      </c>
      <c r="J45" s="69">
        <f>H45+I45</f>
        <v>505</v>
      </c>
      <c r="M45" s="68">
        <f>VLOOKUP(N45,Blad1!A:C,2,0)</f>
        <v>3</v>
      </c>
      <c r="N45" s="70">
        <v>14</v>
      </c>
      <c r="O45" s="71">
        <v>1</v>
      </c>
      <c r="P45" s="71">
        <v>256</v>
      </c>
      <c r="Q45" s="71">
        <v>257</v>
      </c>
      <c r="R45" s="72">
        <f>P45+Q45</f>
        <v>513</v>
      </c>
      <c r="U45" s="71">
        <f>VLOOKUP(V45,Blad1!A:C,2,0)</f>
        <v>6</v>
      </c>
      <c r="V45" s="73">
        <v>11</v>
      </c>
      <c r="Z45" s="75">
        <f t="shared" si="0"/>
        <v>0</v>
      </c>
      <c r="BC45" s="12">
        <f>M45+U45+AC45+AL45+AT45+BB45</f>
        <v>9</v>
      </c>
      <c r="BD45" s="12">
        <f>J45+R45+Z45+AH45+AP45+AX45</f>
        <v>1018</v>
      </c>
      <c r="BI45" s="38">
        <f>BC45-BE45-BF45</f>
        <v>9</v>
      </c>
      <c r="BJ45" s="12">
        <f>BD45-BG45-BH45</f>
        <v>1018</v>
      </c>
    </row>
    <row r="46" spans="2:62" x14ac:dyDescent="0.2">
      <c r="B46" s="6" t="s">
        <v>567</v>
      </c>
      <c r="C46" s="6" t="s">
        <v>568</v>
      </c>
      <c r="D46" s="6" t="s">
        <v>569</v>
      </c>
      <c r="E46" s="6" t="s">
        <v>113</v>
      </c>
      <c r="F46" s="6" t="s">
        <v>290</v>
      </c>
      <c r="H46" s="68">
        <v>257</v>
      </c>
      <c r="I46" s="68">
        <v>262</v>
      </c>
      <c r="J46" s="69">
        <f>H46+I46</f>
        <v>519</v>
      </c>
      <c r="M46" s="68">
        <f>VLOOKUP(N46,Blad1!A:C,2,0)</f>
        <v>8</v>
      </c>
      <c r="N46" s="70">
        <v>9</v>
      </c>
      <c r="O46" s="71">
        <v>1</v>
      </c>
      <c r="P46" s="71">
        <v>251</v>
      </c>
      <c r="Q46" s="71" t="s">
        <v>674</v>
      </c>
      <c r="R46" s="72">
        <f>P46+Q46</f>
        <v>490.5</v>
      </c>
      <c r="U46" s="71">
        <f>VLOOKUP(V46,Blad1!A:C,2,0)</f>
        <v>1</v>
      </c>
      <c r="V46" s="73">
        <v>16</v>
      </c>
      <c r="Z46" s="75">
        <f t="shared" si="0"/>
        <v>0</v>
      </c>
      <c r="BC46" s="12">
        <f>M46+U46+AC46+AL46+AT46+BB46</f>
        <v>9</v>
      </c>
      <c r="BD46" s="12">
        <f>J46+R46+Z46+AH46+AP46+AX46</f>
        <v>1009.5</v>
      </c>
      <c r="BI46" s="38">
        <f>BC46-BE46-BF46</f>
        <v>9</v>
      </c>
      <c r="BJ46" s="12">
        <f>BD46-BG46-BH46</f>
        <v>1009.5</v>
      </c>
    </row>
    <row r="47" spans="2:62" x14ac:dyDescent="0.2">
      <c r="B47" s="6" t="s">
        <v>818</v>
      </c>
      <c r="C47" s="6" t="s">
        <v>383</v>
      </c>
      <c r="D47" s="6" t="s">
        <v>819</v>
      </c>
      <c r="E47" s="6" t="s">
        <v>113</v>
      </c>
      <c r="F47" s="6" t="s">
        <v>309</v>
      </c>
      <c r="J47" s="69">
        <f>H47+I47</f>
        <v>0</v>
      </c>
      <c r="O47" s="71">
        <v>1</v>
      </c>
      <c r="P47" s="71" t="s">
        <v>718</v>
      </c>
      <c r="Q47" s="71" t="s">
        <v>658</v>
      </c>
      <c r="R47" s="72">
        <f>P47+Q47</f>
        <v>512</v>
      </c>
      <c r="U47" s="71">
        <f>VLOOKUP(V47,Blad1!A:C,2,0)</f>
        <v>9</v>
      </c>
      <c r="V47" s="73">
        <v>8</v>
      </c>
      <c r="Z47" s="75">
        <f t="shared" si="0"/>
        <v>0</v>
      </c>
      <c r="BC47" s="12">
        <f>M47+U47+AC47+AL47+AT47+BB47</f>
        <v>9</v>
      </c>
      <c r="BD47" s="12">
        <f>J47+R47+Z47+AH47+AP47+AX47</f>
        <v>512</v>
      </c>
      <c r="BI47" s="38">
        <f>BC47-BE47-BF47</f>
        <v>9</v>
      </c>
      <c r="BJ47" s="12">
        <f>BD47-BG47-BH47</f>
        <v>512</v>
      </c>
    </row>
    <row r="48" spans="2:62" x14ac:dyDescent="0.2">
      <c r="B48" s="6" t="s">
        <v>618</v>
      </c>
      <c r="C48" s="6" t="s">
        <v>619</v>
      </c>
      <c r="D48" s="6" t="s">
        <v>620</v>
      </c>
      <c r="E48" s="6" t="s">
        <v>113</v>
      </c>
      <c r="F48" s="6" t="s">
        <v>621</v>
      </c>
      <c r="H48" s="68">
        <v>235</v>
      </c>
      <c r="I48" s="68">
        <v>236</v>
      </c>
      <c r="J48" s="69">
        <f>H48+I48</f>
        <v>471</v>
      </c>
      <c r="M48" s="68">
        <f>VLOOKUP(N48,Blad1!A:C,2,0)</f>
        <v>0</v>
      </c>
      <c r="N48" s="70">
        <v>26</v>
      </c>
      <c r="P48" s="71">
        <v>255</v>
      </c>
      <c r="Q48" s="71">
        <v>248</v>
      </c>
      <c r="R48" s="72">
        <f>P48+Q48</f>
        <v>503</v>
      </c>
      <c r="U48" s="71">
        <f>VLOOKUP(V48,Blad1!A:C,2,0)</f>
        <v>9</v>
      </c>
      <c r="V48" s="73">
        <v>8</v>
      </c>
      <c r="Z48" s="75">
        <f t="shared" si="0"/>
        <v>0</v>
      </c>
      <c r="BC48" s="12">
        <f>M48+U48+AC48+AL48+AT48+BB48</f>
        <v>9</v>
      </c>
      <c r="BD48" s="12">
        <f>J48+R48+Z48+AH48+AP48+AX48</f>
        <v>974</v>
      </c>
      <c r="BI48" s="38">
        <f>BC48-BE48-BF48</f>
        <v>9</v>
      </c>
      <c r="BJ48" s="12">
        <f>BD48-BG48-BH48</f>
        <v>974</v>
      </c>
    </row>
    <row r="49" spans="2:62" x14ac:dyDescent="0.2">
      <c r="B49" s="6" t="s">
        <v>499</v>
      </c>
      <c r="C49" s="6" t="s">
        <v>699</v>
      </c>
      <c r="D49" s="6" t="s">
        <v>500</v>
      </c>
      <c r="E49" s="6" t="s">
        <v>113</v>
      </c>
      <c r="F49" s="6" t="s">
        <v>501</v>
      </c>
      <c r="H49" s="68" t="s">
        <v>670</v>
      </c>
      <c r="I49" s="68">
        <v>243</v>
      </c>
      <c r="J49" s="69">
        <f>H49+I49</f>
        <v>486.5</v>
      </c>
      <c r="M49" s="68">
        <f>VLOOKUP(N49,Blad1!A:C,2,0)</f>
        <v>9</v>
      </c>
      <c r="N49" s="70">
        <v>8</v>
      </c>
      <c r="R49" s="72">
        <f>P49+Q49</f>
        <v>0</v>
      </c>
      <c r="Z49" s="75">
        <f t="shared" si="0"/>
        <v>0</v>
      </c>
      <c r="BC49" s="12">
        <f>M49+U49+AC49+AL49+AT49+BB49</f>
        <v>9</v>
      </c>
      <c r="BD49" s="12">
        <f>J49+R49+Z49+AH49+AP49+AX49</f>
        <v>486.5</v>
      </c>
      <c r="BI49" s="38">
        <f>BC49-BE49-BF49</f>
        <v>9</v>
      </c>
      <c r="BJ49" s="12">
        <f>BD49-BG49-BH49</f>
        <v>486.5</v>
      </c>
    </row>
    <row r="50" spans="2:62" x14ac:dyDescent="0.2">
      <c r="B50" s="6" t="s">
        <v>441</v>
      </c>
      <c r="C50" s="6" t="s">
        <v>663</v>
      </c>
      <c r="D50" s="6" t="s">
        <v>442</v>
      </c>
      <c r="E50" s="6" t="s">
        <v>113</v>
      </c>
      <c r="F50" s="6" t="s">
        <v>193</v>
      </c>
      <c r="H50" s="68" t="s">
        <v>664</v>
      </c>
      <c r="I50" s="68">
        <v>266</v>
      </c>
      <c r="J50" s="69">
        <f>H50+I50</f>
        <v>508.5</v>
      </c>
      <c r="M50" s="68">
        <f>VLOOKUP(N50,Blad1!A:C,2,0)</f>
        <v>9</v>
      </c>
      <c r="N50" s="70">
        <v>8</v>
      </c>
      <c r="R50" s="72">
        <f>P50+Q50</f>
        <v>0</v>
      </c>
      <c r="Z50" s="75">
        <f t="shared" si="0"/>
        <v>0</v>
      </c>
      <c r="BC50" s="12">
        <f>M50+U50+AC50+AL50+AT50+BB50</f>
        <v>9</v>
      </c>
      <c r="BD50" s="12">
        <f>J50+R50+Z50+AH50+AP50+AX50</f>
        <v>508.5</v>
      </c>
      <c r="BI50" s="38">
        <f>BC50-BE50-BF50</f>
        <v>9</v>
      </c>
      <c r="BJ50" s="12">
        <f>BD50-BG50-BH50</f>
        <v>508.5</v>
      </c>
    </row>
    <row r="51" spans="2:62" x14ac:dyDescent="0.2">
      <c r="B51" s="6" t="s">
        <v>874</v>
      </c>
      <c r="C51" s="6" t="s">
        <v>875</v>
      </c>
      <c r="D51" s="6" t="s">
        <v>876</v>
      </c>
      <c r="E51" s="6" t="s">
        <v>113</v>
      </c>
      <c r="F51" s="6" t="s">
        <v>877</v>
      </c>
      <c r="J51" s="69">
        <f>H51+I51</f>
        <v>0</v>
      </c>
      <c r="O51" s="71">
        <v>1</v>
      </c>
      <c r="P51" s="71">
        <v>262</v>
      </c>
      <c r="Q51" s="71" t="s">
        <v>660</v>
      </c>
      <c r="R51" s="72">
        <f>P51+Q51</f>
        <v>515.5</v>
      </c>
      <c r="U51" s="71">
        <f>VLOOKUP(V51,Blad1!A:C,2,0)</f>
        <v>8</v>
      </c>
      <c r="V51" s="73">
        <v>9</v>
      </c>
      <c r="Z51" s="75">
        <f t="shared" si="0"/>
        <v>0</v>
      </c>
      <c r="BC51" s="12">
        <f>M51+U51+AC51+AL51+AT51+BB51</f>
        <v>8</v>
      </c>
      <c r="BD51" s="12">
        <f>J51+R51+Z51+AH51+AP51+AX51</f>
        <v>515.5</v>
      </c>
      <c r="BI51" s="38">
        <f>BC51-BE51-BF51</f>
        <v>8</v>
      </c>
      <c r="BJ51" s="12">
        <f>BD51-BG51-BH51</f>
        <v>515.5</v>
      </c>
    </row>
    <row r="52" spans="2:62" x14ac:dyDescent="0.2">
      <c r="B52" s="6" t="s">
        <v>587</v>
      </c>
      <c r="C52" s="6" t="s">
        <v>588</v>
      </c>
      <c r="D52" s="6" t="s">
        <v>589</v>
      </c>
      <c r="E52" s="6" t="s">
        <v>113</v>
      </c>
      <c r="F52" s="6" t="s">
        <v>590</v>
      </c>
      <c r="H52" s="68" t="s">
        <v>660</v>
      </c>
      <c r="I52" s="68" t="s">
        <v>702</v>
      </c>
      <c r="J52" s="69">
        <f>H52+I52</f>
        <v>504</v>
      </c>
      <c r="M52" s="68">
        <f>VLOOKUP(N52,Blad1!A:C,2,0)</f>
        <v>1</v>
      </c>
      <c r="N52" s="70">
        <v>16</v>
      </c>
      <c r="P52" s="71" t="s">
        <v>670</v>
      </c>
      <c r="Q52" s="71">
        <v>253</v>
      </c>
      <c r="R52" s="72">
        <f>P52+Q52</f>
        <v>496.5</v>
      </c>
      <c r="U52" s="71">
        <f>VLOOKUP(V52,Blad1!A:C,2,0)</f>
        <v>7</v>
      </c>
      <c r="V52" s="73">
        <v>10</v>
      </c>
      <c r="Z52" s="75">
        <f t="shared" si="0"/>
        <v>0</v>
      </c>
      <c r="BC52" s="12">
        <f>M52+U52+AC52+AL52+AT52+BB52</f>
        <v>8</v>
      </c>
      <c r="BD52" s="12">
        <f>J52+R52+Z52+AH52+AP52+AX52</f>
        <v>1000.5</v>
      </c>
      <c r="BI52" s="38">
        <f>BC52-BE52-BF52</f>
        <v>8</v>
      </c>
      <c r="BJ52" s="12">
        <f>BD52-BG52-BH52</f>
        <v>1000.5</v>
      </c>
    </row>
    <row r="53" spans="2:62" x14ac:dyDescent="0.2">
      <c r="B53" s="6" t="s">
        <v>878</v>
      </c>
      <c r="C53" s="6" t="s">
        <v>879</v>
      </c>
      <c r="D53" s="6" t="s">
        <v>880</v>
      </c>
      <c r="E53" s="6" t="s">
        <v>113</v>
      </c>
      <c r="F53" s="6" t="s">
        <v>881</v>
      </c>
      <c r="J53" s="69">
        <f>H53+I53</f>
        <v>0</v>
      </c>
      <c r="O53" s="71">
        <v>1</v>
      </c>
      <c r="P53" s="71">
        <v>262</v>
      </c>
      <c r="Q53" s="71">
        <v>251</v>
      </c>
      <c r="R53" s="72">
        <f>P53+Q53</f>
        <v>513</v>
      </c>
      <c r="U53" s="71">
        <f>VLOOKUP(V53,Blad1!A:C,2,0)</f>
        <v>7</v>
      </c>
      <c r="V53" s="73">
        <v>10</v>
      </c>
      <c r="Z53" s="75">
        <f t="shared" si="0"/>
        <v>0</v>
      </c>
      <c r="BC53" s="12">
        <f>M53+U53+AC53+AL53+AT53+BB53</f>
        <v>7</v>
      </c>
      <c r="BD53" s="12">
        <f>J53+R53+Z53+AH53+AP53+AX53</f>
        <v>513</v>
      </c>
      <c r="BI53" s="38">
        <f>BC53-BE53-BF53</f>
        <v>7</v>
      </c>
      <c r="BJ53" s="12">
        <f>BD53-BG53-BH53</f>
        <v>513</v>
      </c>
    </row>
    <row r="54" spans="2:62" x14ac:dyDescent="0.2">
      <c r="B54" s="6" t="s">
        <v>820</v>
      </c>
      <c r="C54" s="6" t="s">
        <v>837</v>
      </c>
      <c r="D54" s="6" t="s">
        <v>646</v>
      </c>
      <c r="E54" s="6" t="s">
        <v>113</v>
      </c>
      <c r="F54" s="6" t="s">
        <v>821</v>
      </c>
      <c r="J54" s="69">
        <f>H54+I54</f>
        <v>0</v>
      </c>
      <c r="O54" s="71">
        <v>1</v>
      </c>
      <c r="P54" s="71">
        <v>250</v>
      </c>
      <c r="Q54" s="71" t="s">
        <v>384</v>
      </c>
      <c r="R54" s="72">
        <f>P54+Q54</f>
        <v>504.5</v>
      </c>
      <c r="U54" s="71">
        <f>VLOOKUP(V54,Blad1!A:C,2,0)</f>
        <v>7</v>
      </c>
      <c r="V54" s="73">
        <v>10</v>
      </c>
      <c r="Z54" s="75">
        <f t="shared" si="0"/>
        <v>0</v>
      </c>
      <c r="BC54" s="12">
        <f>M54+U54+AC54+AL54+AT54+BB54</f>
        <v>7</v>
      </c>
      <c r="BD54" s="12">
        <f>J54+R54+Z54+AH54+AP54+AX54</f>
        <v>504.5</v>
      </c>
      <c r="BI54" s="38">
        <f>BC54-BE54-BF54</f>
        <v>7</v>
      </c>
      <c r="BJ54" s="12">
        <f>BD54-BG54-BH54</f>
        <v>504.5</v>
      </c>
    </row>
    <row r="55" spans="2:62" x14ac:dyDescent="0.2">
      <c r="B55" s="6" t="s">
        <v>516</v>
      </c>
      <c r="C55" s="6" t="s">
        <v>705</v>
      </c>
      <c r="D55" s="6" t="s">
        <v>360</v>
      </c>
      <c r="E55" s="6" t="s">
        <v>113</v>
      </c>
      <c r="F55" s="6" t="s">
        <v>517</v>
      </c>
      <c r="H55" s="68">
        <v>242</v>
      </c>
      <c r="I55" s="68">
        <v>234</v>
      </c>
      <c r="J55" s="69">
        <f>H55+I55</f>
        <v>476</v>
      </c>
      <c r="M55" s="68">
        <f>VLOOKUP(N55,Blad1!A:C,2,0)</f>
        <v>3</v>
      </c>
      <c r="N55" s="70">
        <v>14</v>
      </c>
      <c r="P55" s="71" t="s">
        <v>781</v>
      </c>
      <c r="Q55" s="71" t="s">
        <v>782</v>
      </c>
      <c r="R55" s="72">
        <f>P55+Q55</f>
        <v>489</v>
      </c>
      <c r="U55" s="71">
        <f>VLOOKUP(V55,Blad1!A:C,2,0)</f>
        <v>4</v>
      </c>
      <c r="V55" s="73">
        <v>13</v>
      </c>
      <c r="Z55" s="75">
        <f t="shared" si="0"/>
        <v>0</v>
      </c>
      <c r="BC55" s="12">
        <f>M55+U55+AC55+AL55+AT55+BB55</f>
        <v>7</v>
      </c>
      <c r="BD55" s="12">
        <f>J55+R55+Z55+AH55+AP55+AX55</f>
        <v>965</v>
      </c>
      <c r="BI55" s="38">
        <f>BC55-BE55-BF55</f>
        <v>7</v>
      </c>
      <c r="BJ55" s="12">
        <f>BD55-BG55-BH55</f>
        <v>965</v>
      </c>
    </row>
    <row r="56" spans="2:62" x14ac:dyDescent="0.2">
      <c r="B56" s="6" t="s">
        <v>446</v>
      </c>
      <c r="C56" s="6" t="s">
        <v>663</v>
      </c>
      <c r="D56" s="6" t="s">
        <v>447</v>
      </c>
      <c r="E56" s="6" t="s">
        <v>113</v>
      </c>
      <c r="F56" s="6" t="s">
        <v>193</v>
      </c>
      <c r="H56" s="68" t="s">
        <v>666</v>
      </c>
      <c r="I56" s="68">
        <v>243</v>
      </c>
      <c r="J56" s="69">
        <f>H56+I56</f>
        <v>489.5</v>
      </c>
      <c r="M56" s="68">
        <f>VLOOKUP(N56,Blad1!A:C,2,0)</f>
        <v>7</v>
      </c>
      <c r="N56" s="70">
        <v>10</v>
      </c>
      <c r="R56" s="72">
        <f>P56+Q56</f>
        <v>0</v>
      </c>
      <c r="Z56" s="75">
        <f t="shared" si="0"/>
        <v>0</v>
      </c>
      <c r="BC56" s="12">
        <f>M56+U56+AC56+AL56+AT56+BB56</f>
        <v>7</v>
      </c>
      <c r="BD56" s="12">
        <f>J56+R56+Z56+AH56+AP56+AX56</f>
        <v>489.5</v>
      </c>
      <c r="BI56" s="38">
        <f>BC56-BE56-BF56</f>
        <v>7</v>
      </c>
      <c r="BJ56" s="12">
        <f>BD56-BG56-BH56</f>
        <v>489.5</v>
      </c>
    </row>
    <row r="57" spans="2:62" x14ac:dyDescent="0.2">
      <c r="B57" s="6" t="s">
        <v>578</v>
      </c>
      <c r="C57" s="6" t="s">
        <v>579</v>
      </c>
      <c r="D57" s="6" t="s">
        <v>580</v>
      </c>
      <c r="E57" s="6" t="s">
        <v>113</v>
      </c>
      <c r="F57" s="6" t="s">
        <v>246</v>
      </c>
      <c r="H57" s="68" t="s">
        <v>658</v>
      </c>
      <c r="I57" s="68">
        <v>251</v>
      </c>
      <c r="J57" s="69">
        <f>H57+I57</f>
        <v>506.5</v>
      </c>
      <c r="M57" s="68">
        <f>VLOOKUP(N57,Blad1!A:C,2,0)</f>
        <v>4</v>
      </c>
      <c r="N57" s="70">
        <v>13</v>
      </c>
      <c r="O57" s="71">
        <v>1</v>
      </c>
      <c r="P57" s="71">
        <v>249</v>
      </c>
      <c r="Q57" s="71">
        <v>249</v>
      </c>
      <c r="R57" s="72">
        <f>P57+Q57</f>
        <v>498</v>
      </c>
      <c r="U57" s="71">
        <f>VLOOKUP(V57,Blad1!A:C,2,0)</f>
        <v>2</v>
      </c>
      <c r="V57" s="73">
        <v>15</v>
      </c>
      <c r="Z57" s="75">
        <f t="shared" si="0"/>
        <v>0</v>
      </c>
      <c r="BC57" s="12">
        <f>M57+U57+AC57+AL57+AT57+BB57</f>
        <v>6</v>
      </c>
      <c r="BD57" s="12">
        <f>J57+R57+Z57+AH57+AP57+AX57</f>
        <v>1004.5</v>
      </c>
      <c r="BI57" s="38">
        <f>BC57-BE57-BF57</f>
        <v>6</v>
      </c>
      <c r="BJ57" s="12">
        <f>BD57-BG57-BH57</f>
        <v>1004.5</v>
      </c>
    </row>
    <row r="58" spans="2:62" x14ac:dyDescent="0.2">
      <c r="B58" s="6" t="s">
        <v>508</v>
      </c>
      <c r="C58" s="6" t="s">
        <v>698</v>
      </c>
      <c r="D58" s="6" t="s">
        <v>509</v>
      </c>
      <c r="E58" s="6" t="s">
        <v>113</v>
      </c>
      <c r="F58" s="6" t="s">
        <v>498</v>
      </c>
      <c r="H58" s="68">
        <v>239</v>
      </c>
      <c r="I58" s="68">
        <v>243</v>
      </c>
      <c r="J58" s="69">
        <f>H58+I58</f>
        <v>482</v>
      </c>
      <c r="M58" s="68">
        <f>VLOOKUP(N58,Blad1!A:C,2,0)</f>
        <v>6</v>
      </c>
      <c r="N58" s="70">
        <v>11</v>
      </c>
      <c r="R58" s="72">
        <f>P58+Q58</f>
        <v>0</v>
      </c>
      <c r="Z58" s="75">
        <f t="shared" si="0"/>
        <v>0</v>
      </c>
      <c r="BC58" s="12">
        <f>M58+U58+AC58+AL58+AT58+BB58</f>
        <v>6</v>
      </c>
      <c r="BD58" s="12">
        <f>J58+R58+Z58+AH58+AP58+AX58</f>
        <v>482</v>
      </c>
      <c r="BI58" s="38">
        <f>BC58-BE58-BF58</f>
        <v>6</v>
      </c>
      <c r="BJ58" s="12">
        <f>BD58-BG58-BH58</f>
        <v>482</v>
      </c>
    </row>
    <row r="59" spans="2:62" x14ac:dyDescent="0.2">
      <c r="B59" s="6" t="s">
        <v>882</v>
      </c>
      <c r="C59" s="6" t="s">
        <v>875</v>
      </c>
      <c r="D59" s="6" t="s">
        <v>883</v>
      </c>
      <c r="E59" s="6" t="s">
        <v>113</v>
      </c>
      <c r="F59" s="6" t="s">
        <v>877</v>
      </c>
      <c r="J59" s="69">
        <f>H59+I59</f>
        <v>0</v>
      </c>
      <c r="O59" s="71">
        <v>1</v>
      </c>
      <c r="P59" s="71" t="s">
        <v>921</v>
      </c>
      <c r="Q59" s="71" t="s">
        <v>838</v>
      </c>
      <c r="R59" s="72">
        <f>P59+Q59</f>
        <v>511</v>
      </c>
      <c r="U59" s="71">
        <f>VLOOKUP(V59,Blad1!A:C,2,0)</f>
        <v>5</v>
      </c>
      <c r="V59" s="73">
        <v>12</v>
      </c>
      <c r="Z59" s="75">
        <f t="shared" si="0"/>
        <v>0</v>
      </c>
      <c r="BC59" s="12">
        <f>M59+U59+AC59+AL59+AT59+BB59</f>
        <v>5</v>
      </c>
      <c r="BD59" s="12">
        <f>J59+R59+Z59+AH59+AP59+AX59</f>
        <v>511</v>
      </c>
      <c r="BI59" s="38">
        <f>BC59-BE59-BF59</f>
        <v>5</v>
      </c>
      <c r="BJ59" s="12">
        <f>BD59-BG59-BH59</f>
        <v>511</v>
      </c>
    </row>
    <row r="60" spans="2:62" x14ac:dyDescent="0.2">
      <c r="B60" s="6" t="s">
        <v>822</v>
      </c>
      <c r="C60" s="6" t="s">
        <v>839</v>
      </c>
      <c r="D60" s="6" t="s">
        <v>823</v>
      </c>
      <c r="E60" s="6" t="s">
        <v>113</v>
      </c>
      <c r="F60" s="6" t="s">
        <v>824</v>
      </c>
      <c r="J60" s="69">
        <f>H60+I60</f>
        <v>0</v>
      </c>
      <c r="O60" s="71">
        <v>1</v>
      </c>
      <c r="P60" s="71" t="s">
        <v>838</v>
      </c>
      <c r="Q60" s="71">
        <v>243</v>
      </c>
      <c r="R60" s="72">
        <f>P60+Q60</f>
        <v>495.5</v>
      </c>
      <c r="U60" s="71">
        <f>VLOOKUP(V60,Blad1!A:C,2,0)</f>
        <v>5</v>
      </c>
      <c r="V60" s="73">
        <v>12</v>
      </c>
      <c r="Z60" s="75">
        <f t="shared" si="0"/>
        <v>0</v>
      </c>
      <c r="BC60" s="12">
        <f>M60+U60+AC60+AL60+AT60+BB60</f>
        <v>5</v>
      </c>
      <c r="BD60" s="12">
        <f>J60+R60+Z60+AH60+AP60+AX60</f>
        <v>495.5</v>
      </c>
      <c r="BI60" s="38">
        <f>BC60-BE60-BF60</f>
        <v>5</v>
      </c>
      <c r="BJ60" s="12">
        <f>BD60-BG60-BH60</f>
        <v>495.5</v>
      </c>
    </row>
    <row r="61" spans="2:62" x14ac:dyDescent="0.2">
      <c r="B61" s="6" t="s">
        <v>450</v>
      </c>
      <c r="C61" s="6" t="s">
        <v>669</v>
      </c>
      <c r="D61" s="6" t="s">
        <v>451</v>
      </c>
      <c r="E61" s="6" t="s">
        <v>113</v>
      </c>
      <c r="F61" s="6" t="s">
        <v>452</v>
      </c>
      <c r="H61" s="68" t="s">
        <v>670</v>
      </c>
      <c r="I61" s="68">
        <v>243</v>
      </c>
      <c r="J61" s="69">
        <f>H61+I61</f>
        <v>486.5</v>
      </c>
      <c r="M61" s="68">
        <f>VLOOKUP(N61,Blad1!A:C,2,0)</f>
        <v>5</v>
      </c>
      <c r="N61" s="70">
        <v>12</v>
      </c>
      <c r="O61" s="71">
        <v>1</v>
      </c>
      <c r="P61" s="71">
        <v>232</v>
      </c>
      <c r="Q61" s="71">
        <v>229</v>
      </c>
      <c r="R61" s="72">
        <f>P61+Q61</f>
        <v>461</v>
      </c>
      <c r="U61" s="71">
        <f>VLOOKUP(V61,Blad1!A:C,2,0)</f>
        <v>0</v>
      </c>
      <c r="V61" s="73">
        <v>19</v>
      </c>
      <c r="Z61" s="75">
        <f t="shared" si="0"/>
        <v>0</v>
      </c>
      <c r="BC61" s="12">
        <f>M61+U61+AC61+AL61+AT61+BB61</f>
        <v>5</v>
      </c>
      <c r="BD61" s="12">
        <f>J61+R61+Z61+AH61+AP61+AX61</f>
        <v>947.5</v>
      </c>
      <c r="BI61" s="38">
        <f>BC61-BE61-BF61</f>
        <v>5</v>
      </c>
      <c r="BJ61" s="12">
        <f>BD61-BG61-BH61</f>
        <v>947.5</v>
      </c>
    </row>
    <row r="62" spans="2:62" x14ac:dyDescent="0.2">
      <c r="B62" s="6" t="s">
        <v>526</v>
      </c>
      <c r="C62" s="6" t="s">
        <v>698</v>
      </c>
      <c r="D62" s="6" t="s">
        <v>527</v>
      </c>
      <c r="E62" s="6" t="s">
        <v>113</v>
      </c>
      <c r="F62" s="6" t="s">
        <v>498</v>
      </c>
      <c r="H62" s="68">
        <v>232</v>
      </c>
      <c r="I62" s="68" t="s">
        <v>708</v>
      </c>
      <c r="J62" s="69">
        <f>H62+I62</f>
        <v>469.5</v>
      </c>
      <c r="M62" s="68">
        <f>VLOOKUP(N62,Blad1!A:C,2,0)</f>
        <v>0</v>
      </c>
      <c r="N62" s="70">
        <v>17</v>
      </c>
      <c r="P62" s="71" t="s">
        <v>666</v>
      </c>
      <c r="Q62" s="71">
        <v>244</v>
      </c>
      <c r="R62" s="72">
        <f>P62+Q62</f>
        <v>490.5</v>
      </c>
      <c r="U62" s="71">
        <f>VLOOKUP(V62,Blad1!A:C,2,0)</f>
        <v>5</v>
      </c>
      <c r="V62" s="73">
        <v>12</v>
      </c>
      <c r="Z62" s="75">
        <f t="shared" si="0"/>
        <v>0</v>
      </c>
      <c r="BC62" s="12">
        <f>M62+U62+AC62+AL62+AT62+BB62</f>
        <v>5</v>
      </c>
      <c r="BD62" s="12">
        <f>J62+R62+Z62+AH62+AP62+AX62</f>
        <v>960</v>
      </c>
      <c r="BI62" s="38">
        <f>BC62-BE62-BF62</f>
        <v>5</v>
      </c>
      <c r="BJ62" s="12">
        <f>BD62-BG62-BH62</f>
        <v>960</v>
      </c>
    </row>
    <row r="63" spans="2:62" x14ac:dyDescent="0.2">
      <c r="B63" s="6" t="s">
        <v>510</v>
      </c>
      <c r="C63" s="6" t="s">
        <v>703</v>
      </c>
      <c r="D63" s="6" t="s">
        <v>511</v>
      </c>
      <c r="E63" s="6" t="s">
        <v>113</v>
      </c>
      <c r="F63" s="6" t="s">
        <v>512</v>
      </c>
      <c r="H63" s="68">
        <v>239</v>
      </c>
      <c r="I63" s="68">
        <v>241</v>
      </c>
      <c r="J63" s="69">
        <f>H63+I63</f>
        <v>480</v>
      </c>
      <c r="M63" s="68">
        <f>VLOOKUP(N63,Blad1!A:C,2,0)</f>
        <v>5</v>
      </c>
      <c r="N63" s="70">
        <v>12</v>
      </c>
      <c r="R63" s="72">
        <f>P63+Q63</f>
        <v>0</v>
      </c>
      <c r="Z63" s="75">
        <f t="shared" si="0"/>
        <v>0</v>
      </c>
      <c r="BC63" s="12">
        <f>M63+U63+AC63+AL63+AT63+BB63</f>
        <v>5</v>
      </c>
      <c r="BD63" s="12">
        <f>J63+R63+Z63+AH63+AP63+AX63</f>
        <v>480</v>
      </c>
      <c r="BI63" s="38">
        <f>BC63-BE63-BF63</f>
        <v>5</v>
      </c>
      <c r="BJ63" s="12">
        <f>BD63-BG63-BH63</f>
        <v>480</v>
      </c>
    </row>
    <row r="64" spans="2:62" x14ac:dyDescent="0.2">
      <c r="B64" s="6" t="s">
        <v>513</v>
      </c>
      <c r="C64" s="6" t="s">
        <v>704</v>
      </c>
      <c r="D64" s="6" t="s">
        <v>514</v>
      </c>
      <c r="E64" s="6" t="s">
        <v>113</v>
      </c>
      <c r="F64" s="6" t="s">
        <v>515</v>
      </c>
      <c r="H64" s="68">
        <v>233</v>
      </c>
      <c r="I64" s="68" t="s">
        <v>670</v>
      </c>
      <c r="J64" s="69">
        <f>H64+I64</f>
        <v>476.5</v>
      </c>
      <c r="M64" s="68">
        <f>VLOOKUP(N64,Blad1!A:C,2,0)</f>
        <v>4</v>
      </c>
      <c r="N64" s="70">
        <v>13</v>
      </c>
      <c r="R64" s="72">
        <f>P64+Q64</f>
        <v>0</v>
      </c>
      <c r="Z64" s="75">
        <f t="shared" si="0"/>
        <v>0</v>
      </c>
      <c r="BC64" s="12">
        <f>M64+U64+AC64+AL64+AT64+BB64</f>
        <v>4</v>
      </c>
      <c r="BD64" s="12">
        <f>J64+R64+Z64+AH64+AP64+AX64</f>
        <v>476.5</v>
      </c>
      <c r="BI64" s="38">
        <f>BC64-BE64-BF64</f>
        <v>4</v>
      </c>
      <c r="BJ64" s="12">
        <f>BD64-BG64-BH64</f>
        <v>476.5</v>
      </c>
    </row>
    <row r="65" spans="2:62" x14ac:dyDescent="0.2">
      <c r="B65" s="6" t="s">
        <v>453</v>
      </c>
      <c r="C65" s="6" t="s">
        <v>671</v>
      </c>
      <c r="D65" s="6" t="s">
        <v>454</v>
      </c>
      <c r="E65" s="6" t="s">
        <v>113</v>
      </c>
      <c r="F65" s="6" t="s">
        <v>455</v>
      </c>
      <c r="H65" s="68">
        <v>244</v>
      </c>
      <c r="I65" s="68" t="s">
        <v>394</v>
      </c>
      <c r="J65" s="69">
        <f>H65+I65</f>
        <v>475.5</v>
      </c>
      <c r="M65" s="68">
        <f>VLOOKUP(N65,Blad1!A:C,2,0)</f>
        <v>4</v>
      </c>
      <c r="N65" s="70">
        <v>13</v>
      </c>
      <c r="R65" s="72">
        <f>P65+Q65</f>
        <v>0</v>
      </c>
      <c r="Z65" s="75">
        <f t="shared" si="0"/>
        <v>0</v>
      </c>
      <c r="BC65" s="12">
        <f>M65+U65+AC65+AL65+AT65+BB65</f>
        <v>4</v>
      </c>
      <c r="BD65" s="12">
        <f>J65+R65+Z65+AH65+AP65+AX65</f>
        <v>475.5</v>
      </c>
      <c r="BI65" s="38">
        <f>BC65-BE65-BF65</f>
        <v>4</v>
      </c>
      <c r="BJ65" s="12">
        <f>BD65-BG65-BH65</f>
        <v>475.5</v>
      </c>
    </row>
    <row r="66" spans="2:62" x14ac:dyDescent="0.2">
      <c r="B66" s="6" t="s">
        <v>885</v>
      </c>
      <c r="C66" s="6" t="s">
        <v>886</v>
      </c>
      <c r="D66" s="6" t="s">
        <v>887</v>
      </c>
      <c r="E66" s="6" t="s">
        <v>113</v>
      </c>
      <c r="F66" s="6" t="s">
        <v>888</v>
      </c>
      <c r="J66" s="69">
        <f>H66+I66</f>
        <v>0</v>
      </c>
      <c r="O66" s="71">
        <v>1</v>
      </c>
      <c r="P66" s="71">
        <v>253</v>
      </c>
      <c r="Q66" s="71" t="s">
        <v>838</v>
      </c>
      <c r="R66" s="72">
        <f>P66+Q66</f>
        <v>505.5</v>
      </c>
      <c r="U66" s="71">
        <f>VLOOKUP(V66,Blad1!A:C,2,0)</f>
        <v>3</v>
      </c>
      <c r="V66" s="73">
        <v>14</v>
      </c>
      <c r="Z66" s="75">
        <f t="shared" si="0"/>
        <v>0</v>
      </c>
      <c r="BC66" s="12">
        <f>M66+U66+AC66+AL66+AT66+BB66</f>
        <v>3</v>
      </c>
      <c r="BD66" s="12">
        <f>J66+R66+Z66+AH66+AP66+AX66</f>
        <v>505.5</v>
      </c>
      <c r="BI66" s="38">
        <f>BC66-BE66-BF66</f>
        <v>3</v>
      </c>
      <c r="BJ66" s="12">
        <f>BD66-BG66-BH66</f>
        <v>505.5</v>
      </c>
    </row>
    <row r="67" spans="2:62" x14ac:dyDescent="0.2">
      <c r="B67" s="6" t="s">
        <v>597</v>
      </c>
      <c r="C67" s="6" t="s">
        <v>598</v>
      </c>
      <c r="D67" s="6" t="s">
        <v>599</v>
      </c>
      <c r="E67" s="6" t="s">
        <v>113</v>
      </c>
      <c r="F67" s="6" t="s">
        <v>600</v>
      </c>
      <c r="H67" s="68">
        <v>247</v>
      </c>
      <c r="I67" s="68" t="s">
        <v>390</v>
      </c>
      <c r="J67" s="69">
        <f>H67+I67</f>
        <v>491.5</v>
      </c>
      <c r="M67" s="68">
        <f>VLOOKUP(N67,Blad1!A:C,2,0)</f>
        <v>0</v>
      </c>
      <c r="N67" s="70">
        <v>20</v>
      </c>
      <c r="O67" s="71">
        <v>1</v>
      </c>
      <c r="P67" s="71" t="s">
        <v>782</v>
      </c>
      <c r="Q67" s="71" t="s">
        <v>666</v>
      </c>
      <c r="R67" s="72">
        <f>P67+Q67</f>
        <v>494</v>
      </c>
      <c r="U67" s="71">
        <f>VLOOKUP(V67,Blad1!A:C,2,0)</f>
        <v>3</v>
      </c>
      <c r="V67" s="73">
        <v>14</v>
      </c>
      <c r="Z67" s="75">
        <f t="shared" si="0"/>
        <v>0</v>
      </c>
      <c r="BC67" s="12">
        <f>M67+U67+AC67+AL67+AT67+BB67</f>
        <v>3</v>
      </c>
      <c r="BD67" s="12">
        <f>J67+R67+Z67+AH67+AP67+AX67</f>
        <v>985.5</v>
      </c>
      <c r="BI67" s="38">
        <f>BC67-BE67-BF67</f>
        <v>3</v>
      </c>
      <c r="BJ67" s="12">
        <f>BD67-BG67-BH67</f>
        <v>985.5</v>
      </c>
    </row>
    <row r="68" spans="2:62" x14ac:dyDescent="0.2">
      <c r="B68" s="6" t="s">
        <v>456</v>
      </c>
      <c r="C68" s="6" t="s">
        <v>672</v>
      </c>
      <c r="D68" s="6" t="s">
        <v>457</v>
      </c>
      <c r="E68" s="6" t="s">
        <v>113</v>
      </c>
      <c r="F68" s="110" t="s">
        <v>458</v>
      </c>
      <c r="H68" s="68">
        <v>245</v>
      </c>
      <c r="I68" s="68" t="s">
        <v>397</v>
      </c>
      <c r="J68" s="69">
        <f>H68+I68</f>
        <v>474.5</v>
      </c>
      <c r="M68" s="68">
        <f>VLOOKUP(N68,Blad1!A:C,2,0)</f>
        <v>3</v>
      </c>
      <c r="N68" s="70">
        <v>14</v>
      </c>
      <c r="O68" s="71">
        <v>1</v>
      </c>
      <c r="P68" s="71">
        <v>241</v>
      </c>
      <c r="Q68" s="71" t="s">
        <v>720</v>
      </c>
      <c r="R68" s="72">
        <f>P68+Q68</f>
        <v>477.5</v>
      </c>
      <c r="U68" s="71">
        <f>VLOOKUP(V68,Blad1!A:C,2,0)</f>
        <v>0</v>
      </c>
      <c r="V68" s="73">
        <v>18</v>
      </c>
      <c r="Z68" s="75">
        <f t="shared" si="0"/>
        <v>0</v>
      </c>
      <c r="BC68" s="12">
        <f>M68+U68+AC68+AL68+AT68+BB68</f>
        <v>3</v>
      </c>
      <c r="BD68" s="12">
        <f>J68+R68+Z68+AH68+AP68+AX68</f>
        <v>952</v>
      </c>
      <c r="BI68" s="38">
        <f>BC68-BE68-BF68</f>
        <v>3</v>
      </c>
      <c r="BJ68" s="12">
        <f>BD68-BG68-BH68</f>
        <v>952</v>
      </c>
    </row>
    <row r="69" spans="2:62" x14ac:dyDescent="0.2">
      <c r="B69" s="6" t="s">
        <v>473</v>
      </c>
      <c r="C69" s="6" t="s">
        <v>683</v>
      </c>
      <c r="D69" s="6" t="s">
        <v>474</v>
      </c>
      <c r="E69" s="6" t="s">
        <v>113</v>
      </c>
      <c r="F69" s="6" t="s">
        <v>324</v>
      </c>
      <c r="H69" s="68" t="s">
        <v>392</v>
      </c>
      <c r="I69" s="68" t="s">
        <v>684</v>
      </c>
      <c r="J69" s="69">
        <f>H69+I69</f>
        <v>444</v>
      </c>
      <c r="M69" s="68">
        <f>VLOOKUP(N69,Blad1!A:C,2,0)</f>
        <v>0</v>
      </c>
      <c r="N69" s="70">
        <v>21</v>
      </c>
      <c r="O69" s="71">
        <v>1</v>
      </c>
      <c r="P69" s="71" t="s">
        <v>670</v>
      </c>
      <c r="Q69" s="71">
        <v>243</v>
      </c>
      <c r="R69" s="72">
        <f>P69+Q69</f>
        <v>486.5</v>
      </c>
      <c r="U69" s="71">
        <f>VLOOKUP(V69,Blad1!A:C,2,0)</f>
        <v>2</v>
      </c>
      <c r="V69" s="73">
        <v>15</v>
      </c>
      <c r="Z69" s="75">
        <f t="shared" si="0"/>
        <v>0</v>
      </c>
      <c r="BC69" s="12">
        <f>M69+U69+AC69+AL69+AT69+BB69</f>
        <v>2</v>
      </c>
      <c r="BD69" s="12">
        <f>J69+R69+Z69+AH69+AP69+AX69</f>
        <v>930.5</v>
      </c>
      <c r="BI69" s="38">
        <f>BC69-BE69-BF69</f>
        <v>2</v>
      </c>
      <c r="BJ69" s="12">
        <f>BD69-BG69-BH69</f>
        <v>930.5</v>
      </c>
    </row>
    <row r="70" spans="2:62" x14ac:dyDescent="0.2">
      <c r="B70" s="6" t="s">
        <v>528</v>
      </c>
      <c r="C70" s="6" t="s">
        <v>709</v>
      </c>
      <c r="D70" s="6" t="s">
        <v>529</v>
      </c>
      <c r="E70" s="6" t="s">
        <v>113</v>
      </c>
      <c r="F70" s="6" t="s">
        <v>530</v>
      </c>
      <c r="H70" s="68">
        <v>222</v>
      </c>
      <c r="I70" s="68" t="s">
        <v>670</v>
      </c>
      <c r="J70" s="69">
        <f>H70+I70</f>
        <v>465.5</v>
      </c>
      <c r="M70" s="68">
        <f>VLOOKUP(N70,Blad1!A:C,2,0)</f>
        <v>0</v>
      </c>
      <c r="N70" s="70">
        <v>19</v>
      </c>
      <c r="P70" s="71" t="s">
        <v>670</v>
      </c>
      <c r="Q70" s="71">
        <v>238</v>
      </c>
      <c r="R70" s="72">
        <f>P70+Q70</f>
        <v>481.5</v>
      </c>
      <c r="U70" s="71">
        <f>VLOOKUP(V70,Blad1!A:C,2,0)</f>
        <v>2</v>
      </c>
      <c r="V70" s="73">
        <v>15</v>
      </c>
      <c r="Z70" s="75">
        <f t="shared" si="0"/>
        <v>0</v>
      </c>
      <c r="BC70" s="12">
        <f>M70+U70+AC70+AL70+AT70+BB70</f>
        <v>2</v>
      </c>
      <c r="BD70" s="12">
        <f>J70+R70+Z70+AH70+AP70+AX70</f>
        <v>947</v>
      </c>
      <c r="BI70" s="38">
        <f>BC70-BE70-BF70</f>
        <v>2</v>
      </c>
      <c r="BJ70" s="12">
        <f>BD70-BG70-BH70</f>
        <v>947</v>
      </c>
    </row>
    <row r="71" spans="2:62" x14ac:dyDescent="0.2">
      <c r="B71" s="6" t="s">
        <v>584</v>
      </c>
      <c r="C71" s="6" t="s">
        <v>585</v>
      </c>
      <c r="D71" s="6" t="s">
        <v>586</v>
      </c>
      <c r="E71" s="6" t="s">
        <v>113</v>
      </c>
      <c r="F71" s="6" t="s">
        <v>242</v>
      </c>
      <c r="H71" s="68">
        <v>254</v>
      </c>
      <c r="I71" s="68" t="s">
        <v>702</v>
      </c>
      <c r="J71" s="69">
        <f>H71+I71</f>
        <v>504.5</v>
      </c>
      <c r="M71" s="68">
        <f>VLOOKUP(N71,Blad1!A:C,2,0)</f>
        <v>2</v>
      </c>
      <c r="N71" s="70">
        <v>15</v>
      </c>
      <c r="R71" s="72">
        <f>P71+Q71</f>
        <v>0</v>
      </c>
      <c r="Z71" s="75">
        <f t="shared" si="0"/>
        <v>0</v>
      </c>
      <c r="BC71" s="12">
        <f>M71+U71+AC71+AL71+AT71+BB71</f>
        <v>2</v>
      </c>
      <c r="BD71" s="12">
        <f>J71+R71+Z71+AH71+AP71+AX71</f>
        <v>504.5</v>
      </c>
      <c r="BI71" s="38">
        <f>BC71-BE71-BF71</f>
        <v>2</v>
      </c>
      <c r="BJ71" s="12">
        <f>BD71-BG71-BH71</f>
        <v>504.5</v>
      </c>
    </row>
    <row r="72" spans="2:62" x14ac:dyDescent="0.2">
      <c r="B72" s="6" t="s">
        <v>518</v>
      </c>
      <c r="C72" s="6" t="s">
        <v>706</v>
      </c>
      <c r="D72" s="6" t="s">
        <v>519</v>
      </c>
      <c r="E72" s="6" t="s">
        <v>113</v>
      </c>
      <c r="F72" s="6" t="s">
        <v>520</v>
      </c>
      <c r="H72" s="68" t="s">
        <v>387</v>
      </c>
      <c r="I72" s="68">
        <v>237</v>
      </c>
      <c r="J72" s="69">
        <f>H72+I72</f>
        <v>475.5</v>
      </c>
      <c r="M72" s="68">
        <f>VLOOKUP(N72,Blad1!A:C,2,0)</f>
        <v>2</v>
      </c>
      <c r="N72" s="70">
        <v>15</v>
      </c>
      <c r="R72" s="72">
        <f>P72+Q72</f>
        <v>0</v>
      </c>
      <c r="Z72" s="75">
        <f t="shared" si="0"/>
        <v>0</v>
      </c>
      <c r="BC72" s="12">
        <f>M72+U72+AC72+AL72+AT72+BB72</f>
        <v>2</v>
      </c>
      <c r="BD72" s="12">
        <f>J72+R72+Z72+AH72+AP72+AX72</f>
        <v>475.5</v>
      </c>
      <c r="BI72" s="38">
        <f>BC72-BE72-BF72</f>
        <v>2</v>
      </c>
      <c r="BJ72" s="12">
        <f>BD72-BG72-BH72</f>
        <v>475.5</v>
      </c>
    </row>
    <row r="73" spans="2:62" x14ac:dyDescent="0.2">
      <c r="B73" s="6" t="s">
        <v>459</v>
      </c>
      <c r="C73" s="6" t="s">
        <v>673</v>
      </c>
      <c r="D73" s="6" t="s">
        <v>460</v>
      </c>
      <c r="E73" s="6" t="s">
        <v>113</v>
      </c>
      <c r="F73" s="6" t="s">
        <v>317</v>
      </c>
      <c r="H73" s="68" t="s">
        <v>674</v>
      </c>
      <c r="I73" s="68" t="s">
        <v>394</v>
      </c>
      <c r="J73" s="69">
        <f>H73+I73</f>
        <v>471</v>
      </c>
      <c r="M73" s="68">
        <f>VLOOKUP(N73,Blad1!A:C,2,0)</f>
        <v>2</v>
      </c>
      <c r="N73" s="70">
        <v>15</v>
      </c>
      <c r="R73" s="72">
        <f>P73+Q73</f>
        <v>0</v>
      </c>
      <c r="Z73" s="75">
        <f t="shared" si="0"/>
        <v>0</v>
      </c>
      <c r="BC73" s="12">
        <f>M73+U73+AC73+AL73+AT73+BB73</f>
        <v>2</v>
      </c>
      <c r="BD73" s="12">
        <f>J73+R73+Z73+AH73+AP73+AX73</f>
        <v>471</v>
      </c>
      <c r="BI73" s="38">
        <f>BC73-BE73-BF73</f>
        <v>2</v>
      </c>
      <c r="BJ73" s="12">
        <f>BD73-BG73-BH73</f>
        <v>471</v>
      </c>
    </row>
    <row r="74" spans="2:62" x14ac:dyDescent="0.2">
      <c r="B74" s="6" t="s">
        <v>825</v>
      </c>
      <c r="C74" s="6" t="s">
        <v>840</v>
      </c>
      <c r="D74" s="6" t="s">
        <v>826</v>
      </c>
      <c r="E74" s="6" t="s">
        <v>113</v>
      </c>
      <c r="F74" s="6" t="s">
        <v>297</v>
      </c>
      <c r="J74" s="69">
        <f>H74+I74</f>
        <v>0</v>
      </c>
      <c r="O74" s="71">
        <v>1</v>
      </c>
      <c r="P74" s="71">
        <v>247</v>
      </c>
      <c r="Q74" s="71" t="s">
        <v>678</v>
      </c>
      <c r="R74" s="72">
        <f>P74+Q74</f>
        <v>480.5</v>
      </c>
      <c r="U74" s="71">
        <f>VLOOKUP(V74,Blad1!A:C,2,0)</f>
        <v>1</v>
      </c>
      <c r="V74" s="73">
        <v>16</v>
      </c>
      <c r="Z74" s="75">
        <f t="shared" ref="Z74:Z122" si="1">X74+Y74</f>
        <v>0</v>
      </c>
      <c r="BC74" s="12">
        <f>M74+U74+AC74+AL74+AT74+BB74</f>
        <v>1</v>
      </c>
      <c r="BD74" s="12">
        <f>J74+R74+Z74+AH74+AP74+AX74</f>
        <v>480.5</v>
      </c>
      <c r="BI74" s="38">
        <f>BC74-BE74-BF74</f>
        <v>1</v>
      </c>
      <c r="BJ74" s="12">
        <f>BD74-BG74-BH74</f>
        <v>480.5</v>
      </c>
    </row>
    <row r="75" spans="2:62" x14ac:dyDescent="0.2">
      <c r="B75" s="6" t="s">
        <v>760</v>
      </c>
      <c r="C75" s="6" t="s">
        <v>761</v>
      </c>
      <c r="D75" s="6" t="s">
        <v>762</v>
      </c>
      <c r="E75" s="6" t="s">
        <v>113</v>
      </c>
      <c r="F75" s="6" t="s">
        <v>726</v>
      </c>
      <c r="J75" s="69">
        <f>H75+I75</f>
        <v>0</v>
      </c>
      <c r="P75" s="71">
        <v>243</v>
      </c>
      <c r="Q75" s="71">
        <v>238</v>
      </c>
      <c r="R75" s="72">
        <f>P75+Q75</f>
        <v>481</v>
      </c>
      <c r="U75" s="71">
        <f>VLOOKUP(V75,Blad1!A:C,2,0)</f>
        <v>1</v>
      </c>
      <c r="V75" s="73">
        <v>16</v>
      </c>
      <c r="Z75" s="75">
        <f t="shared" si="1"/>
        <v>0</v>
      </c>
      <c r="BC75" s="12">
        <f>M75+U75+AC75+AL75+AT75+BB75</f>
        <v>1</v>
      </c>
      <c r="BD75" s="12">
        <f>J75+R75+Z75+AH75+AP75+AX75</f>
        <v>481</v>
      </c>
      <c r="BI75" s="38">
        <f>BC75-BE75-BF75</f>
        <v>1</v>
      </c>
      <c r="BJ75" s="12">
        <f>BD75-BG75-BH75</f>
        <v>481</v>
      </c>
    </row>
    <row r="76" spans="2:62" x14ac:dyDescent="0.2">
      <c r="B76" s="6" t="s">
        <v>521</v>
      </c>
      <c r="C76" s="6" t="s">
        <v>184</v>
      </c>
      <c r="D76" s="6" t="s">
        <v>522</v>
      </c>
      <c r="E76" s="6" t="s">
        <v>113</v>
      </c>
      <c r="F76" s="6" t="s">
        <v>167</v>
      </c>
      <c r="H76" s="68" t="s">
        <v>395</v>
      </c>
      <c r="I76" s="68">
        <v>240</v>
      </c>
      <c r="J76" s="69">
        <f>H76+I76</f>
        <v>472.5</v>
      </c>
      <c r="M76" s="68">
        <f>VLOOKUP(N76,Blad1!A:C,2,0)</f>
        <v>1</v>
      </c>
      <c r="N76" s="70">
        <v>16</v>
      </c>
      <c r="P76" s="71">
        <v>230</v>
      </c>
      <c r="Q76" s="71">
        <v>226</v>
      </c>
      <c r="R76" s="72">
        <f>P76+Q76</f>
        <v>456</v>
      </c>
      <c r="U76" s="71">
        <f>VLOOKUP(V76,Blad1!A:C,2,0)</f>
        <v>0</v>
      </c>
      <c r="V76" s="73">
        <v>20</v>
      </c>
      <c r="Z76" s="75">
        <f t="shared" si="1"/>
        <v>0</v>
      </c>
      <c r="BC76" s="12">
        <f>M76+U76+AC76+AL76+AT76+BB76</f>
        <v>1</v>
      </c>
      <c r="BD76" s="12">
        <f>J76+R76+Z76+AH76+AP76+AX76</f>
        <v>928.5</v>
      </c>
      <c r="BI76" s="38">
        <f>BC76-BE76-BF76</f>
        <v>1</v>
      </c>
      <c r="BJ76" s="12">
        <f>BD76-BG76-BH76</f>
        <v>928.5</v>
      </c>
    </row>
    <row r="77" spans="2:62" x14ac:dyDescent="0.2">
      <c r="B77" s="6" t="s">
        <v>461</v>
      </c>
      <c r="C77" s="6" t="s">
        <v>675</v>
      </c>
      <c r="D77" s="6" t="s">
        <v>462</v>
      </c>
      <c r="E77" s="6" t="s">
        <v>113</v>
      </c>
      <c r="F77" s="6" t="s">
        <v>463</v>
      </c>
      <c r="H77" s="68" t="s">
        <v>668</v>
      </c>
      <c r="I77" s="68" t="s">
        <v>676</v>
      </c>
      <c r="J77" s="69">
        <f>H77+I77</f>
        <v>466</v>
      </c>
      <c r="M77" s="68">
        <f>VLOOKUP(N77,Blad1!A:C,2,0)</f>
        <v>1</v>
      </c>
      <c r="N77" s="70">
        <v>16</v>
      </c>
      <c r="R77" s="72">
        <f>P77+Q77</f>
        <v>0</v>
      </c>
      <c r="Z77" s="75">
        <f t="shared" si="1"/>
        <v>0</v>
      </c>
      <c r="BC77" s="12">
        <f>M77+U77+AC77+AL77+AT77+BB77</f>
        <v>1</v>
      </c>
      <c r="BD77" s="12">
        <f>J77+R77+Z77+AH77+AP77+AX77</f>
        <v>466</v>
      </c>
      <c r="BI77" s="38">
        <f>BC77-BE77-BF77</f>
        <v>1</v>
      </c>
      <c r="BJ77" s="12">
        <f>BD77-BG77-BH77</f>
        <v>466</v>
      </c>
    </row>
    <row r="78" spans="2:62" x14ac:dyDescent="0.2">
      <c r="B78" s="6" t="s">
        <v>889</v>
      </c>
      <c r="C78" s="6" t="s">
        <v>911</v>
      </c>
      <c r="D78" s="6" t="s">
        <v>890</v>
      </c>
      <c r="E78" s="6" t="s">
        <v>113</v>
      </c>
      <c r="F78" s="6" t="s">
        <v>286</v>
      </c>
      <c r="J78" s="69">
        <f>H78+I78</f>
        <v>0</v>
      </c>
      <c r="O78" s="71">
        <v>1</v>
      </c>
      <c r="P78" s="71">
        <v>249</v>
      </c>
      <c r="Q78" s="71">
        <v>241</v>
      </c>
      <c r="R78" s="72">
        <f>P78+Q78</f>
        <v>490</v>
      </c>
      <c r="U78" s="71">
        <f>VLOOKUP(V78,Blad1!A:C,2,0)</f>
        <v>0</v>
      </c>
      <c r="V78" s="73">
        <v>17</v>
      </c>
      <c r="Z78" s="75">
        <f t="shared" si="1"/>
        <v>0</v>
      </c>
      <c r="BC78" s="12">
        <f>M78+U78+AC78+AL78+AT78+BB78</f>
        <v>0</v>
      </c>
      <c r="BD78" s="12">
        <f>J78+R78+Z78+AH78+AP78+AX78</f>
        <v>490</v>
      </c>
      <c r="BI78" s="38">
        <f>BC78-BE78-BF78</f>
        <v>0</v>
      </c>
      <c r="BJ78" s="12">
        <f>BD78-BG78-BH78</f>
        <v>490</v>
      </c>
    </row>
    <row r="79" spans="2:62" x14ac:dyDescent="0.2">
      <c r="B79" s="6" t="s">
        <v>634</v>
      </c>
      <c r="C79" s="6" t="s">
        <v>635</v>
      </c>
      <c r="D79" s="6" t="s">
        <v>636</v>
      </c>
      <c r="E79" s="6" t="s">
        <v>113</v>
      </c>
      <c r="F79" s="6" t="s">
        <v>438</v>
      </c>
      <c r="H79" s="68">
        <v>230</v>
      </c>
      <c r="I79" s="68">
        <v>231</v>
      </c>
      <c r="J79" s="69">
        <f>H79+I79</f>
        <v>461</v>
      </c>
      <c r="M79" s="68">
        <f>VLOOKUP(N79,Blad1!A:C,2,0)</f>
        <v>0</v>
      </c>
      <c r="N79" s="70">
        <v>30</v>
      </c>
      <c r="O79" s="71">
        <v>1</v>
      </c>
      <c r="P79" s="71" t="s">
        <v>720</v>
      </c>
      <c r="Q79" s="71" t="s">
        <v>927</v>
      </c>
      <c r="R79" s="72">
        <f>P79+Q79</f>
        <v>485</v>
      </c>
      <c r="U79" s="71">
        <f>VLOOKUP(V79,Blad1!A:C,2,0)</f>
        <v>0</v>
      </c>
      <c r="V79" s="73">
        <v>18</v>
      </c>
      <c r="Z79" s="75">
        <f t="shared" si="1"/>
        <v>0</v>
      </c>
      <c r="BC79" s="12">
        <f>M79+U79+AC79+AL79+AT79+BB79</f>
        <v>0</v>
      </c>
      <c r="BD79" s="12">
        <f>J79+R79+Z79+AH79+AP79+AX79</f>
        <v>946</v>
      </c>
      <c r="BI79" s="38">
        <f>BC79-BE79-BF79</f>
        <v>0</v>
      </c>
      <c r="BJ79" s="12">
        <f>BD79-BG79-BH79</f>
        <v>946</v>
      </c>
    </row>
    <row r="80" spans="2:62" x14ac:dyDescent="0.2">
      <c r="B80" s="6" t="s">
        <v>891</v>
      </c>
      <c r="C80" s="6" t="s">
        <v>912</v>
      </c>
      <c r="D80" s="6" t="s">
        <v>892</v>
      </c>
      <c r="E80" s="6" t="s">
        <v>113</v>
      </c>
      <c r="F80" s="6" t="s">
        <v>893</v>
      </c>
      <c r="J80" s="69">
        <f>H80+I80</f>
        <v>0</v>
      </c>
      <c r="O80" s="71">
        <v>1</v>
      </c>
      <c r="P80" s="71" t="s">
        <v>708</v>
      </c>
      <c r="Q80" s="71">
        <v>244</v>
      </c>
      <c r="R80" s="72">
        <f>P80+Q80</f>
        <v>481.5</v>
      </c>
      <c r="U80" s="71">
        <f>VLOOKUP(V80,Blad1!A:C,2,0)</f>
        <v>0</v>
      </c>
      <c r="V80" s="73">
        <v>19</v>
      </c>
      <c r="Z80" s="75">
        <f t="shared" si="1"/>
        <v>0</v>
      </c>
      <c r="BC80" s="12">
        <f>M80+U80+AC80+AL80+AT80+BB80</f>
        <v>0</v>
      </c>
      <c r="BD80" s="12">
        <f>J80+R80+Z80+AH80+AP80+AX80</f>
        <v>481.5</v>
      </c>
      <c r="BI80" s="38">
        <f>BC80-BE80-BF80</f>
        <v>0</v>
      </c>
      <c r="BJ80" s="12">
        <f>BD80-BG80-BH80</f>
        <v>481.5</v>
      </c>
    </row>
    <row r="81" spans="2:62" x14ac:dyDescent="0.2">
      <c r="B81" s="6" t="s">
        <v>604</v>
      </c>
      <c r="C81" s="6" t="s">
        <v>605</v>
      </c>
      <c r="D81" s="6" t="s">
        <v>606</v>
      </c>
      <c r="E81" s="6" t="s">
        <v>113</v>
      </c>
      <c r="F81" s="6" t="s">
        <v>607</v>
      </c>
      <c r="H81" s="68">
        <v>244</v>
      </c>
      <c r="I81" s="68">
        <v>240</v>
      </c>
      <c r="J81" s="69">
        <f>H81+I81</f>
        <v>484</v>
      </c>
      <c r="M81" s="68">
        <f>VLOOKUP(N81,Blad1!A:C,2,0)</f>
        <v>0</v>
      </c>
      <c r="N81" s="70">
        <v>21</v>
      </c>
      <c r="O81" s="71">
        <v>1</v>
      </c>
      <c r="P81" s="71" t="s">
        <v>387</v>
      </c>
      <c r="Q81" s="71" t="s">
        <v>387</v>
      </c>
      <c r="R81" s="72">
        <f>P81+Q81</f>
        <v>477</v>
      </c>
      <c r="U81" s="71">
        <f>VLOOKUP(V81,Blad1!A:C,2,0)</f>
        <v>0</v>
      </c>
      <c r="V81" s="73">
        <v>20</v>
      </c>
      <c r="Z81" s="75">
        <f t="shared" si="1"/>
        <v>0</v>
      </c>
      <c r="BC81" s="12">
        <f>M81+U81+AC81+AL81+AT81+BB81</f>
        <v>0</v>
      </c>
      <c r="BD81" s="12">
        <f>J81+R81+Z81+AH81+AP81+AX81</f>
        <v>961</v>
      </c>
      <c r="BI81" s="38">
        <f>BC81-BE81-BF81</f>
        <v>0</v>
      </c>
      <c r="BJ81" s="12">
        <f>BD81-BG81-BH81</f>
        <v>961</v>
      </c>
    </row>
    <row r="82" spans="2:62" x14ac:dyDescent="0.2">
      <c r="B82" s="6" t="s">
        <v>894</v>
      </c>
      <c r="C82" s="6" t="s">
        <v>913</v>
      </c>
      <c r="D82" s="6" t="s">
        <v>895</v>
      </c>
      <c r="E82" s="6" t="s">
        <v>113</v>
      </c>
      <c r="F82" s="6" t="s">
        <v>896</v>
      </c>
      <c r="J82" s="69">
        <f>H82+I82</f>
        <v>0</v>
      </c>
      <c r="O82" s="71">
        <v>1</v>
      </c>
      <c r="P82" s="71">
        <v>246</v>
      </c>
      <c r="Q82" s="71">
        <v>228</v>
      </c>
      <c r="R82" s="72">
        <f>P82+Q82</f>
        <v>474</v>
      </c>
      <c r="U82" s="71">
        <f>VLOOKUP(V82,Blad1!A:C,2,0)</f>
        <v>0</v>
      </c>
      <c r="V82" s="73">
        <v>21</v>
      </c>
      <c r="Z82" s="75">
        <f t="shared" si="1"/>
        <v>0</v>
      </c>
      <c r="BC82" s="12">
        <f>M82+U82+AC82+AL82+AT82+BB82</f>
        <v>0</v>
      </c>
      <c r="BD82" s="12">
        <f>J82+R82+Z82+AH82+AP82+AX82</f>
        <v>474</v>
      </c>
      <c r="BI82" s="38">
        <f>BC82-BE82-BF82</f>
        <v>0</v>
      </c>
      <c r="BJ82" s="12">
        <f>BD82-BG82-BH82</f>
        <v>474</v>
      </c>
    </row>
    <row r="83" spans="2:62" x14ac:dyDescent="0.2">
      <c r="B83" s="6" t="s">
        <v>614</v>
      </c>
      <c r="C83" s="6" t="s">
        <v>615</v>
      </c>
      <c r="D83" s="6" t="s">
        <v>616</v>
      </c>
      <c r="E83" s="6" t="s">
        <v>113</v>
      </c>
      <c r="F83" s="6" t="s">
        <v>617</v>
      </c>
      <c r="H83" s="68">
        <v>241</v>
      </c>
      <c r="I83" s="68" t="s">
        <v>395</v>
      </c>
      <c r="J83" s="69">
        <f>H83+I83</f>
        <v>473.5</v>
      </c>
      <c r="M83" s="68">
        <f>VLOOKUP(N83,Blad1!A:C,2,0)</f>
        <v>0</v>
      </c>
      <c r="N83" s="70">
        <v>24</v>
      </c>
      <c r="O83" s="71">
        <v>1</v>
      </c>
      <c r="P83" s="71">
        <v>240</v>
      </c>
      <c r="Q83" s="71" t="s">
        <v>678</v>
      </c>
      <c r="R83" s="72">
        <f>P83+Q83</f>
        <v>473.5</v>
      </c>
      <c r="U83" s="71">
        <f>VLOOKUP(V83,Blad1!A:C,2,0)</f>
        <v>0</v>
      </c>
      <c r="V83" s="73">
        <v>22</v>
      </c>
      <c r="Z83" s="75">
        <f t="shared" si="1"/>
        <v>0</v>
      </c>
      <c r="BC83" s="12">
        <f>M83+U83+AC83+AL83+AT83+BB83</f>
        <v>0</v>
      </c>
      <c r="BD83" s="12">
        <f>J83+R83+Z83+AH83+AP83+AX83</f>
        <v>947</v>
      </c>
      <c r="BI83" s="38">
        <f>BC83-BE83-BF83</f>
        <v>0</v>
      </c>
      <c r="BJ83" s="12">
        <f>BD83-BG83-BH83</f>
        <v>947</v>
      </c>
    </row>
    <row r="84" spans="2:62" x14ac:dyDescent="0.2">
      <c r="B84" s="6" t="s">
        <v>897</v>
      </c>
      <c r="C84" s="6" t="s">
        <v>914</v>
      </c>
      <c r="D84" s="6" t="s">
        <v>898</v>
      </c>
      <c r="E84" s="6" t="s">
        <v>113</v>
      </c>
      <c r="F84" s="6" t="s">
        <v>899</v>
      </c>
      <c r="J84" s="69">
        <f>H84+I84</f>
        <v>0</v>
      </c>
      <c r="O84" s="71">
        <v>1</v>
      </c>
      <c r="P84" s="71" t="s">
        <v>721</v>
      </c>
      <c r="Q84" s="71" t="s">
        <v>678</v>
      </c>
      <c r="R84" s="72">
        <f>P84+Q84</f>
        <v>469</v>
      </c>
      <c r="U84" s="71">
        <f>VLOOKUP(V84,Blad1!A:C,2,0)</f>
        <v>0</v>
      </c>
      <c r="V84" s="73">
        <v>23</v>
      </c>
      <c r="Z84" s="75">
        <f t="shared" si="1"/>
        <v>0</v>
      </c>
      <c r="BC84" s="12">
        <f>M84+U84+AC84+AL84+AT84+BB84</f>
        <v>0</v>
      </c>
      <c r="BD84" s="12">
        <f>J84+R84+Z84+AH84+AP84+AX84</f>
        <v>469</v>
      </c>
      <c r="BI84" s="38">
        <f>BC84-BE84-BF84</f>
        <v>0</v>
      </c>
      <c r="BJ84" s="12">
        <f>BD84-BG84-BH84</f>
        <v>469</v>
      </c>
    </row>
    <row r="85" spans="2:62" x14ac:dyDescent="0.2">
      <c r="B85" s="6" t="s">
        <v>900</v>
      </c>
      <c r="C85" s="6" t="s">
        <v>915</v>
      </c>
      <c r="D85" s="6" t="s">
        <v>901</v>
      </c>
      <c r="E85" s="6" t="s">
        <v>113</v>
      </c>
      <c r="F85" s="6" t="s">
        <v>902</v>
      </c>
      <c r="J85" s="69">
        <f>H85+I85</f>
        <v>0</v>
      </c>
      <c r="O85" s="71">
        <v>1</v>
      </c>
      <c r="P85" s="71">
        <v>231</v>
      </c>
      <c r="Q85" s="71" t="s">
        <v>681</v>
      </c>
      <c r="R85" s="72">
        <f>P85+Q85</f>
        <v>461.5</v>
      </c>
      <c r="U85" s="71">
        <f>VLOOKUP(V85,Blad1!A:C,2,0)</f>
        <v>0</v>
      </c>
      <c r="V85" s="73">
        <v>24</v>
      </c>
      <c r="Z85" s="75">
        <f t="shared" si="1"/>
        <v>0</v>
      </c>
      <c r="BC85" s="12">
        <f>M85+U85+AC85+AL85+AT85+BB85</f>
        <v>0</v>
      </c>
      <c r="BD85" s="12">
        <f>J85+R85+Z85+AH85+AP85+AX85</f>
        <v>461.5</v>
      </c>
      <c r="BI85" s="38">
        <f>BC85-BE85-BF85</f>
        <v>0</v>
      </c>
      <c r="BJ85" s="12">
        <f>BD85-BG85-BH85</f>
        <v>461.5</v>
      </c>
    </row>
    <row r="86" spans="2:62" x14ac:dyDescent="0.2">
      <c r="B86" s="6" t="s">
        <v>903</v>
      </c>
      <c r="C86" s="6" t="s">
        <v>916</v>
      </c>
      <c r="D86" s="6" t="s">
        <v>904</v>
      </c>
      <c r="E86" s="6" t="s">
        <v>113</v>
      </c>
      <c r="F86" s="6" t="s">
        <v>905</v>
      </c>
      <c r="J86" s="69">
        <f>H86+I86</f>
        <v>0</v>
      </c>
      <c r="O86" s="71">
        <v>1</v>
      </c>
      <c r="P86" s="71">
        <v>233</v>
      </c>
      <c r="Q86" s="71">
        <v>222</v>
      </c>
      <c r="R86" s="72">
        <f>P86+Q86</f>
        <v>455</v>
      </c>
      <c r="U86" s="71">
        <f>VLOOKUP(V86,Blad1!A:C,2,0)</f>
        <v>0</v>
      </c>
      <c r="V86" s="73">
        <v>25</v>
      </c>
      <c r="Z86" s="75">
        <f t="shared" si="1"/>
        <v>0</v>
      </c>
      <c r="BC86" s="12">
        <f>M86+U86+AC86+AL86+AT86+BB86</f>
        <v>0</v>
      </c>
      <c r="BD86" s="12">
        <f>J86+R86+Z86+AH86+AP86+AX86</f>
        <v>455</v>
      </c>
      <c r="BI86" s="38">
        <f>BC86-BE86-BF86</f>
        <v>0</v>
      </c>
      <c r="BJ86" s="12">
        <f>BD86-BG86-BH86</f>
        <v>455</v>
      </c>
    </row>
    <row r="87" spans="2:62" x14ac:dyDescent="0.2">
      <c r="B87" s="6" t="s">
        <v>906</v>
      </c>
      <c r="C87" s="6" t="s">
        <v>917</v>
      </c>
      <c r="D87" s="6" t="s">
        <v>907</v>
      </c>
      <c r="E87" s="6" t="s">
        <v>113</v>
      </c>
      <c r="F87" s="6" t="s">
        <v>908</v>
      </c>
      <c r="J87" s="69">
        <f>H87+I87</f>
        <v>0</v>
      </c>
      <c r="O87" s="71">
        <v>1</v>
      </c>
      <c r="P87" s="71">
        <v>230</v>
      </c>
      <c r="Q87" s="71">
        <v>217</v>
      </c>
      <c r="R87" s="72">
        <f>P87+Q87</f>
        <v>447</v>
      </c>
      <c r="U87" s="71">
        <f>VLOOKUP(V87,Blad1!A:C,2,0)</f>
        <v>0</v>
      </c>
      <c r="V87" s="73">
        <v>26</v>
      </c>
      <c r="Z87" s="75">
        <f t="shared" si="1"/>
        <v>0</v>
      </c>
      <c r="BC87" s="12">
        <f>M87+U87+AC87+AL87+AT87+BB87</f>
        <v>0</v>
      </c>
      <c r="BD87" s="12">
        <f>J87+R87+Z87+AH87+AP87+AX87</f>
        <v>447</v>
      </c>
      <c r="BI87" s="38">
        <f>BC87-BE87-BF87</f>
        <v>0</v>
      </c>
      <c r="BJ87" s="12">
        <f>BD87-BG87-BH87</f>
        <v>447</v>
      </c>
    </row>
    <row r="88" spans="2:62" x14ac:dyDescent="0.2">
      <c r="B88" s="6" t="s">
        <v>909</v>
      </c>
      <c r="C88" s="6" t="s">
        <v>918</v>
      </c>
      <c r="D88" s="6" t="s">
        <v>910</v>
      </c>
      <c r="E88" s="6" t="s">
        <v>113</v>
      </c>
      <c r="F88" s="6" t="s">
        <v>855</v>
      </c>
      <c r="J88" s="69">
        <f>H88+I88</f>
        <v>0</v>
      </c>
      <c r="O88" s="71">
        <v>1</v>
      </c>
      <c r="P88" s="71">
        <v>219</v>
      </c>
      <c r="Q88" s="71" t="s">
        <v>686</v>
      </c>
      <c r="R88" s="72">
        <f>P88+Q88</f>
        <v>429.5</v>
      </c>
      <c r="U88" s="71">
        <f>VLOOKUP(V88,Blad1!A:C,2,0)</f>
        <v>0</v>
      </c>
      <c r="V88" s="73">
        <v>27</v>
      </c>
      <c r="Z88" s="75">
        <f t="shared" si="1"/>
        <v>0</v>
      </c>
      <c r="BC88" s="12">
        <f>M88+U88+AC88+AL88+AT88+BB88</f>
        <v>0</v>
      </c>
      <c r="BD88" s="12">
        <f>J88+R88+Z88+AH88+AP88+AX88</f>
        <v>429.5</v>
      </c>
      <c r="BI88" s="38">
        <f>BC88-BE88-BF88</f>
        <v>0</v>
      </c>
      <c r="BJ88" s="12">
        <f>BD88-BG88-BH88</f>
        <v>429.5</v>
      </c>
    </row>
    <row r="89" spans="2:62" x14ac:dyDescent="0.2">
      <c r="B89" s="6" t="s">
        <v>637</v>
      </c>
      <c r="C89" s="6" t="s">
        <v>638</v>
      </c>
      <c r="D89" s="6" t="s">
        <v>639</v>
      </c>
      <c r="E89" s="6" t="s">
        <v>113</v>
      </c>
      <c r="F89" s="6" t="s">
        <v>613</v>
      </c>
      <c r="H89" s="68" t="s">
        <v>404</v>
      </c>
      <c r="I89" s="68" t="s">
        <v>721</v>
      </c>
      <c r="J89" s="69">
        <f>H89+I89</f>
        <v>451</v>
      </c>
      <c r="M89" s="68">
        <f>VLOOKUP(N89,Blad1!A:C,2,0)</f>
        <v>0</v>
      </c>
      <c r="N89" s="70">
        <v>31</v>
      </c>
      <c r="O89" s="71">
        <v>1</v>
      </c>
      <c r="P89" s="71">
        <v>226</v>
      </c>
      <c r="Q89" s="71">
        <v>201</v>
      </c>
      <c r="R89" s="72">
        <f>P89+Q89</f>
        <v>427</v>
      </c>
      <c r="U89" s="71">
        <f>VLOOKUP(V89,Blad1!A:C,2,0)</f>
        <v>0</v>
      </c>
      <c r="V89" s="73">
        <v>28</v>
      </c>
      <c r="Z89" s="75">
        <f t="shared" si="1"/>
        <v>0</v>
      </c>
      <c r="BC89" s="12">
        <f>M89+U89+AC89+AL89+AT89+BB89</f>
        <v>0</v>
      </c>
      <c r="BD89" s="12">
        <f>J89+R89+Z89+AH89+AP89+AX89</f>
        <v>878</v>
      </c>
      <c r="BI89" s="38">
        <f>BC89-BE89-BF89</f>
        <v>0</v>
      </c>
      <c r="BJ89" s="12">
        <f>BD89-BG89-BH89</f>
        <v>878</v>
      </c>
    </row>
    <row r="90" spans="2:62" x14ac:dyDescent="0.2">
      <c r="B90" s="6" t="s">
        <v>594</v>
      </c>
      <c r="C90" s="6" t="s">
        <v>595</v>
      </c>
      <c r="D90" s="6" t="s">
        <v>596</v>
      </c>
      <c r="E90" s="6" t="s">
        <v>113</v>
      </c>
      <c r="F90" s="6" t="s">
        <v>550</v>
      </c>
      <c r="H90" s="68">
        <v>248</v>
      </c>
      <c r="I90" s="68" t="s">
        <v>696</v>
      </c>
      <c r="J90" s="69">
        <f>H90+I90</f>
        <v>497.5</v>
      </c>
      <c r="M90" s="68">
        <f>VLOOKUP(N90,Blad1!A:C,2,0)</f>
        <v>0</v>
      </c>
      <c r="N90" s="70">
        <v>18</v>
      </c>
      <c r="R90" s="72">
        <f>P90+Q90</f>
        <v>0</v>
      </c>
      <c r="Z90" s="75">
        <f t="shared" si="1"/>
        <v>0</v>
      </c>
      <c r="BC90" s="12">
        <f>M90+U90+AC90+AL90+AT90+BB90</f>
        <v>0</v>
      </c>
      <c r="BD90" s="12">
        <f>J90+R90+Z90+AH90+AP90+AX90</f>
        <v>497.5</v>
      </c>
      <c r="BI90" s="38">
        <f>BC90-BE90-BF90</f>
        <v>0</v>
      </c>
      <c r="BJ90" s="12">
        <f>BD90-BG90-BH90</f>
        <v>497.5</v>
      </c>
    </row>
    <row r="91" spans="2:62" x14ac:dyDescent="0.2">
      <c r="B91" s="6" t="s">
        <v>827</v>
      </c>
      <c r="C91" s="6" t="s">
        <v>841</v>
      </c>
      <c r="D91" s="6" t="s">
        <v>828</v>
      </c>
      <c r="E91" s="6" t="s">
        <v>113</v>
      </c>
      <c r="F91" s="6" t="s">
        <v>651</v>
      </c>
      <c r="J91" s="69">
        <f>H91+I91</f>
        <v>0</v>
      </c>
      <c r="O91" s="71">
        <v>1</v>
      </c>
      <c r="P91" s="71">
        <v>240</v>
      </c>
      <c r="Q91" s="71" t="s">
        <v>387</v>
      </c>
      <c r="R91" s="72">
        <f>P91+Q91</f>
        <v>478.5</v>
      </c>
      <c r="U91" s="71">
        <f>VLOOKUP(V91,Blad1!A:C,2,0)</f>
        <v>0</v>
      </c>
      <c r="V91" s="73">
        <v>17</v>
      </c>
      <c r="Z91" s="75">
        <f t="shared" si="1"/>
        <v>0</v>
      </c>
      <c r="BC91" s="12">
        <f>M91+U91+AC91+AL91+AT91+BB91</f>
        <v>0</v>
      </c>
      <c r="BD91" s="12">
        <f>J91+R91+Z91+AH91+AP91+AX91</f>
        <v>478.5</v>
      </c>
      <c r="BI91" s="38">
        <f>BC91-BE91-BF91</f>
        <v>0</v>
      </c>
      <c r="BJ91" s="12">
        <f>BD91-BG91-BH91</f>
        <v>478.5</v>
      </c>
    </row>
    <row r="92" spans="2:62" x14ac:dyDescent="0.2">
      <c r="B92" s="6" t="s">
        <v>922</v>
      </c>
      <c r="C92" s="6" t="s">
        <v>923</v>
      </c>
      <c r="D92" s="6" t="s">
        <v>924</v>
      </c>
      <c r="E92" s="6" t="s">
        <v>113</v>
      </c>
      <c r="F92" s="6" t="s">
        <v>309</v>
      </c>
      <c r="J92" s="69">
        <f>H92+I92</f>
        <v>0</v>
      </c>
      <c r="R92" s="72">
        <f>P92+Q92</f>
        <v>0</v>
      </c>
      <c r="Z92" s="75">
        <f t="shared" si="1"/>
        <v>0</v>
      </c>
      <c r="BC92" s="12">
        <f>M92+U92+AC92+AL92+AT92+BB92</f>
        <v>0</v>
      </c>
      <c r="BD92" s="12">
        <f>J92+R92+Z92+AH92+AP92+AX92</f>
        <v>0</v>
      </c>
      <c r="BI92" s="38">
        <f>BC92-BE92-BF92</f>
        <v>0</v>
      </c>
      <c r="BJ92" s="12">
        <f>BD92-BG92-BH92</f>
        <v>0</v>
      </c>
    </row>
    <row r="93" spans="2:62" x14ac:dyDescent="0.2">
      <c r="B93" s="6" t="s">
        <v>829</v>
      </c>
      <c r="C93" s="6" t="s">
        <v>842</v>
      </c>
      <c r="D93" s="6" t="s">
        <v>830</v>
      </c>
      <c r="E93" s="6" t="s">
        <v>113</v>
      </c>
      <c r="F93" s="6" t="s">
        <v>382</v>
      </c>
      <c r="J93" s="69">
        <f>H93+I93</f>
        <v>0</v>
      </c>
      <c r="O93" s="71">
        <v>1</v>
      </c>
      <c r="P93" s="71" t="s">
        <v>783</v>
      </c>
      <c r="Q93" s="71">
        <v>223</v>
      </c>
      <c r="R93" s="72">
        <f>P93+Q93</f>
        <v>446.5</v>
      </c>
      <c r="U93" s="71">
        <f>VLOOKUP(V93,Blad1!A:C,2,0)</f>
        <v>0</v>
      </c>
      <c r="V93" s="73">
        <v>20</v>
      </c>
      <c r="Z93" s="75">
        <f t="shared" si="1"/>
        <v>0</v>
      </c>
      <c r="BC93" s="12">
        <f>M93+U93+AC93+AL93+AT93+BB93</f>
        <v>0</v>
      </c>
      <c r="BD93" s="12">
        <f>J93+R93+Z93+AH93+AP93+AX93</f>
        <v>446.5</v>
      </c>
      <c r="BI93" s="38">
        <f>BC93-BE93-BF93</f>
        <v>0</v>
      </c>
      <c r="BJ93" s="12">
        <f>BD93-BG93-BH93</f>
        <v>446.5</v>
      </c>
    </row>
    <row r="94" spans="2:62" x14ac:dyDescent="0.2">
      <c r="B94" s="6" t="s">
        <v>629</v>
      </c>
      <c r="C94" s="6" t="s">
        <v>292</v>
      </c>
      <c r="D94" s="6" t="s">
        <v>630</v>
      </c>
      <c r="E94" s="6" t="s">
        <v>113</v>
      </c>
      <c r="F94" s="110" t="s">
        <v>306</v>
      </c>
      <c r="H94" s="68">
        <v>228</v>
      </c>
      <c r="I94" s="68">
        <v>237</v>
      </c>
      <c r="J94" s="69">
        <f>H94+I94</f>
        <v>465</v>
      </c>
      <c r="M94" s="68">
        <f>VLOOKUP(N94,Blad1!A:C,2,0)</f>
        <v>0</v>
      </c>
      <c r="N94" s="70">
        <v>28</v>
      </c>
      <c r="O94" s="71">
        <v>1</v>
      </c>
      <c r="P94" s="71">
        <v>231</v>
      </c>
      <c r="Q94" s="71">
        <v>215</v>
      </c>
      <c r="R94" s="72">
        <f>P94+Q94</f>
        <v>446</v>
      </c>
      <c r="U94" s="71">
        <f>VLOOKUP(V94,Blad1!A:C,2,0)</f>
        <v>0</v>
      </c>
      <c r="V94" s="73">
        <v>21</v>
      </c>
      <c r="Z94" s="75">
        <f t="shared" si="1"/>
        <v>0</v>
      </c>
      <c r="BC94" s="12">
        <f>M94+U94+AC94+AL94+AT94+BB94</f>
        <v>0</v>
      </c>
      <c r="BD94" s="12">
        <f>J94+R94+Z94+AH94+AP94+AX94</f>
        <v>911</v>
      </c>
      <c r="BI94" s="38">
        <f>BC94-BE94-BF94</f>
        <v>0</v>
      </c>
      <c r="BJ94" s="12">
        <f>BD94-BG94-BH94</f>
        <v>911</v>
      </c>
    </row>
    <row r="95" spans="2:62" x14ac:dyDescent="0.2">
      <c r="B95" s="6" t="s">
        <v>343</v>
      </c>
      <c r="C95" s="6" t="s">
        <v>406</v>
      </c>
      <c r="D95" s="6" t="s">
        <v>344</v>
      </c>
      <c r="E95" s="6" t="s">
        <v>113</v>
      </c>
      <c r="F95" s="6" t="s">
        <v>345</v>
      </c>
      <c r="J95" s="69">
        <f>H95+I95</f>
        <v>0</v>
      </c>
      <c r="O95" s="71">
        <v>1</v>
      </c>
      <c r="P95" s="71">
        <v>224</v>
      </c>
      <c r="Q95" s="71" t="s">
        <v>686</v>
      </c>
      <c r="R95" s="72">
        <f>P95+Q95</f>
        <v>434.5</v>
      </c>
      <c r="U95" s="71">
        <f>VLOOKUP(V95,Blad1!A:C,2,0)</f>
        <v>0</v>
      </c>
      <c r="V95" s="73">
        <v>22</v>
      </c>
      <c r="Z95" s="75">
        <f t="shared" si="1"/>
        <v>0</v>
      </c>
      <c r="BC95" s="12">
        <f>M95+U95+AC95+AL95+AT95+BB95</f>
        <v>0</v>
      </c>
      <c r="BD95" s="12">
        <f>J95+R95+Z95+AH95+AP95+AX95</f>
        <v>434.5</v>
      </c>
      <c r="BI95" s="38">
        <f>BC95-BE95-BF95</f>
        <v>0</v>
      </c>
      <c r="BJ95" s="12">
        <f>BD95-BG95-BH95</f>
        <v>434.5</v>
      </c>
    </row>
    <row r="96" spans="2:62" x14ac:dyDescent="0.2">
      <c r="B96" s="6" t="s">
        <v>831</v>
      </c>
      <c r="C96" s="6" t="s">
        <v>843</v>
      </c>
      <c r="D96" s="6" t="s">
        <v>832</v>
      </c>
      <c r="E96" s="6" t="s">
        <v>113</v>
      </c>
      <c r="F96" s="6" t="s">
        <v>833</v>
      </c>
      <c r="J96" s="69">
        <f>H96+I96</f>
        <v>0</v>
      </c>
      <c r="O96" s="71">
        <v>1</v>
      </c>
      <c r="P96" s="71">
        <v>215</v>
      </c>
      <c r="Q96" s="71">
        <v>202</v>
      </c>
      <c r="R96" s="72">
        <f>P96+Q96</f>
        <v>417</v>
      </c>
      <c r="U96" s="71">
        <f>VLOOKUP(V96,Blad1!A:C,2,0)</f>
        <v>0</v>
      </c>
      <c r="V96" s="73">
        <v>23</v>
      </c>
      <c r="Z96" s="75">
        <f t="shared" si="1"/>
        <v>0</v>
      </c>
      <c r="BC96" s="12">
        <f>M96+U96+AC96+AL96+AT96+BB96</f>
        <v>0</v>
      </c>
      <c r="BD96" s="12">
        <f>J96+R96+Z96+AH96+AP96+AX96</f>
        <v>417</v>
      </c>
      <c r="BI96" s="38">
        <f>BC96-BE96-BF96</f>
        <v>0</v>
      </c>
      <c r="BJ96" s="12">
        <f>BD96-BG96-BH96</f>
        <v>417</v>
      </c>
    </row>
    <row r="97" spans="2:62" x14ac:dyDescent="0.2">
      <c r="B97" s="6" t="s">
        <v>466</v>
      </c>
      <c r="C97" s="6" t="s">
        <v>679</v>
      </c>
      <c r="D97" s="6" t="s">
        <v>467</v>
      </c>
      <c r="E97" s="6" t="s">
        <v>113</v>
      </c>
      <c r="F97" s="6" t="s">
        <v>297</v>
      </c>
      <c r="H97" s="68" t="s">
        <v>389</v>
      </c>
      <c r="I97" s="68" t="s">
        <v>395</v>
      </c>
      <c r="J97" s="69">
        <f>H97+I97</f>
        <v>453</v>
      </c>
      <c r="M97" s="68">
        <f>VLOOKUP(N97,Blad1!A:C,2,0)</f>
        <v>0</v>
      </c>
      <c r="N97" s="70">
        <v>18</v>
      </c>
      <c r="P97" s="71" t="s">
        <v>781</v>
      </c>
      <c r="Q97" s="71">
        <v>238</v>
      </c>
      <c r="R97" s="72">
        <f>P97+Q97</f>
        <v>479.5</v>
      </c>
      <c r="U97" s="71">
        <f>VLOOKUP(V97,Blad1!A:C,2,0)</f>
        <v>0</v>
      </c>
      <c r="V97" s="73">
        <v>17</v>
      </c>
      <c r="Z97" s="75">
        <f t="shared" si="1"/>
        <v>0</v>
      </c>
      <c r="BC97" s="12">
        <f>M97+U97+AC97+AL97+AT97+BB97</f>
        <v>0</v>
      </c>
      <c r="BD97" s="12">
        <f>J97+R97+Z97+AH97+AP97+AX97</f>
        <v>932.5</v>
      </c>
      <c r="BI97" s="38">
        <f>BC97-BE97-BF97</f>
        <v>0</v>
      </c>
      <c r="BJ97" s="12">
        <f>BD97-BG97-BH97</f>
        <v>932.5</v>
      </c>
    </row>
    <row r="98" spans="2:62" x14ac:dyDescent="0.2">
      <c r="B98" s="6" t="s">
        <v>763</v>
      </c>
      <c r="C98" s="6" t="s">
        <v>764</v>
      </c>
      <c r="D98" s="6" t="s">
        <v>765</v>
      </c>
      <c r="E98" s="6" t="s">
        <v>113</v>
      </c>
      <c r="F98" s="6" t="s">
        <v>766</v>
      </c>
      <c r="J98" s="69">
        <f>H98+I98</f>
        <v>0</v>
      </c>
      <c r="P98" s="71">
        <v>232</v>
      </c>
      <c r="Q98" s="71">
        <v>225</v>
      </c>
      <c r="R98" s="72">
        <f>P98+Q98</f>
        <v>457</v>
      </c>
      <c r="U98" s="71">
        <f>VLOOKUP(V98,Blad1!A:C,2,0)</f>
        <v>0</v>
      </c>
      <c r="V98" s="73">
        <v>19</v>
      </c>
      <c r="Z98" s="75">
        <f t="shared" si="1"/>
        <v>0</v>
      </c>
      <c r="BC98" s="12">
        <f>M98+U98+AC98+AL98+AT98+BB98</f>
        <v>0</v>
      </c>
      <c r="BD98" s="12">
        <f>J98+R98+Z98+AH98+AP98+AX98</f>
        <v>457</v>
      </c>
      <c r="BI98" s="38">
        <f>BC98-BE98-BF98</f>
        <v>0</v>
      </c>
      <c r="BJ98" s="12">
        <f>BD98-BG98-BH98</f>
        <v>457</v>
      </c>
    </row>
    <row r="99" spans="2:62" x14ac:dyDescent="0.2">
      <c r="B99" s="6" t="s">
        <v>523</v>
      </c>
      <c r="C99" s="6" t="s">
        <v>707</v>
      </c>
      <c r="D99" s="6" t="s">
        <v>524</v>
      </c>
      <c r="E99" s="6" t="s">
        <v>113</v>
      </c>
      <c r="F99" s="6" t="s">
        <v>525</v>
      </c>
      <c r="H99" s="68">
        <v>225</v>
      </c>
      <c r="I99" s="68" t="s">
        <v>390</v>
      </c>
      <c r="J99" s="69">
        <f>H99+I99</f>
        <v>469.5</v>
      </c>
      <c r="M99" s="68">
        <f>VLOOKUP(N99,Blad1!A:C,2,0)</f>
        <v>0</v>
      </c>
      <c r="N99" s="70">
        <v>18</v>
      </c>
      <c r="P99" s="71" t="s">
        <v>681</v>
      </c>
      <c r="Q99" s="71" t="s">
        <v>783</v>
      </c>
      <c r="R99" s="72">
        <f>P99+Q99</f>
        <v>454</v>
      </c>
      <c r="U99" s="71">
        <f>VLOOKUP(V99,Blad1!A:C,2,0)</f>
        <v>0</v>
      </c>
      <c r="V99" s="73">
        <v>21</v>
      </c>
      <c r="Z99" s="75">
        <f t="shared" si="1"/>
        <v>0</v>
      </c>
      <c r="BC99" s="12">
        <f>M99+U99+AC99+AL99+AT99+BB99</f>
        <v>0</v>
      </c>
      <c r="BD99" s="12">
        <f>J99+R99+Z99+AH99+AP99+AX99</f>
        <v>923.5</v>
      </c>
      <c r="BI99" s="38">
        <f>BC99-BE99-BF99</f>
        <v>0</v>
      </c>
      <c r="BJ99" s="12">
        <f>BD99-BG99-BH99</f>
        <v>923.5</v>
      </c>
    </row>
    <row r="100" spans="2:62" x14ac:dyDescent="0.2">
      <c r="B100" s="6" t="s">
        <v>767</v>
      </c>
      <c r="C100" s="6" t="s">
        <v>768</v>
      </c>
      <c r="D100" s="6" t="s">
        <v>769</v>
      </c>
      <c r="E100" s="6" t="s">
        <v>113</v>
      </c>
      <c r="F100" s="6" t="s">
        <v>770</v>
      </c>
      <c r="J100" s="69">
        <f>H100+I100</f>
        <v>0</v>
      </c>
      <c r="P100" s="71" t="s">
        <v>392</v>
      </c>
      <c r="Q100" s="71" t="s">
        <v>386</v>
      </c>
      <c r="R100" s="72">
        <f>P100+Q100</f>
        <v>453</v>
      </c>
      <c r="U100" s="71">
        <f>VLOOKUP(V100,Blad1!A:C,2,0)</f>
        <v>0</v>
      </c>
      <c r="V100" s="73">
        <v>22</v>
      </c>
      <c r="Z100" s="75">
        <f t="shared" si="1"/>
        <v>0</v>
      </c>
      <c r="BC100" s="12">
        <f>M100+U100+AC100+AL100+AT100+BB100</f>
        <v>0</v>
      </c>
      <c r="BD100" s="12">
        <f>J100+R100+Z100+AH100+AP100+AX100</f>
        <v>453</v>
      </c>
      <c r="BI100" s="38">
        <f>BC100-BE100-BF100</f>
        <v>0</v>
      </c>
      <c r="BJ100" s="12">
        <f>BD100-BG100-BH100</f>
        <v>453</v>
      </c>
    </row>
    <row r="101" spans="2:62" x14ac:dyDescent="0.2">
      <c r="B101" s="6" t="s">
        <v>771</v>
      </c>
      <c r="C101" s="6" t="s">
        <v>764</v>
      </c>
      <c r="D101" s="6" t="s">
        <v>772</v>
      </c>
      <c r="E101" s="6" t="s">
        <v>113</v>
      </c>
      <c r="F101" s="6" t="s">
        <v>766</v>
      </c>
      <c r="J101" s="69">
        <f>H101+I101</f>
        <v>0</v>
      </c>
      <c r="P101" s="71" t="s">
        <v>722</v>
      </c>
      <c r="Q101" s="71">
        <v>221</v>
      </c>
      <c r="R101" s="72">
        <f>P101+Q101</f>
        <v>442.5</v>
      </c>
      <c r="U101" s="71">
        <f>VLOOKUP(V101,Blad1!A:C,2,0)</f>
        <v>0</v>
      </c>
      <c r="V101" s="73">
        <v>23</v>
      </c>
      <c r="Z101" s="75">
        <f t="shared" si="1"/>
        <v>0</v>
      </c>
      <c r="BC101" s="12">
        <f>M101+U101+AC101+AL101+AT101+BB101</f>
        <v>0</v>
      </c>
      <c r="BD101" s="12">
        <f>J101+R101+Z101+AH101+AP101+AX101</f>
        <v>442.5</v>
      </c>
      <c r="BI101" s="38">
        <f>BC101-BE101-BF101</f>
        <v>0</v>
      </c>
      <c r="BJ101" s="12">
        <f>BD101-BG101-BH101</f>
        <v>442.5</v>
      </c>
    </row>
    <row r="102" spans="2:62" x14ac:dyDescent="0.2">
      <c r="B102" s="6" t="s">
        <v>773</v>
      </c>
      <c r="C102" s="6" t="s">
        <v>184</v>
      </c>
      <c r="D102" s="6" t="s">
        <v>774</v>
      </c>
      <c r="E102" s="6" t="s">
        <v>113</v>
      </c>
      <c r="F102" s="6" t="s">
        <v>167</v>
      </c>
      <c r="J102" s="69">
        <f>H102+I102</f>
        <v>0</v>
      </c>
      <c r="P102" s="71">
        <v>217</v>
      </c>
      <c r="Q102" s="71" t="s">
        <v>392</v>
      </c>
      <c r="R102" s="72">
        <f>P102+Q102</f>
        <v>441.5</v>
      </c>
      <c r="U102" s="71">
        <f>VLOOKUP(V102,Blad1!A:C,2,0)</f>
        <v>0</v>
      </c>
      <c r="V102" s="73">
        <v>24</v>
      </c>
      <c r="Z102" s="75">
        <f t="shared" si="1"/>
        <v>0</v>
      </c>
      <c r="BC102" s="12">
        <f>M102+U102+AC102+AL102+AT102+BB102</f>
        <v>0</v>
      </c>
      <c r="BD102" s="12">
        <f>J102+R102+Z102+AH102+AP102+AX102</f>
        <v>441.5</v>
      </c>
      <c r="BI102" s="38">
        <f>BC102-BE102-BF102</f>
        <v>0</v>
      </c>
      <c r="BJ102" s="12">
        <f>BD102-BG102-BH102</f>
        <v>441.5</v>
      </c>
    </row>
    <row r="103" spans="2:62" x14ac:dyDescent="0.2">
      <c r="B103" s="6" t="s">
        <v>622</v>
      </c>
      <c r="C103" s="6" t="s">
        <v>623</v>
      </c>
      <c r="D103" s="6" t="s">
        <v>624</v>
      </c>
      <c r="E103" s="6" t="s">
        <v>113</v>
      </c>
      <c r="F103" s="6" t="s">
        <v>290</v>
      </c>
      <c r="H103" s="68" t="s">
        <v>681</v>
      </c>
      <c r="I103" s="68" t="s">
        <v>668</v>
      </c>
      <c r="J103" s="69">
        <f>H103+I103</f>
        <v>471</v>
      </c>
      <c r="M103" s="68">
        <f>VLOOKUP(N103,Blad1!A:C,2,0)</f>
        <v>0</v>
      </c>
      <c r="N103" s="70">
        <v>25</v>
      </c>
      <c r="P103" s="71">
        <v>216</v>
      </c>
      <c r="Q103" s="71">
        <v>225</v>
      </c>
      <c r="R103" s="72">
        <f>P103+Q103</f>
        <v>441</v>
      </c>
      <c r="U103" s="71">
        <f>VLOOKUP(V103,Blad1!A:C,2,0)</f>
        <v>0</v>
      </c>
      <c r="V103" s="73">
        <v>25</v>
      </c>
      <c r="Z103" s="75">
        <f t="shared" si="1"/>
        <v>0</v>
      </c>
      <c r="BC103" s="12">
        <f>M103+U103+AC103+AL103+AT103+BB103</f>
        <v>0</v>
      </c>
      <c r="BD103" s="12">
        <f>J103+R103+Z103+AH103+AP103+AX103</f>
        <v>912</v>
      </c>
      <c r="BI103" s="38">
        <f>BC103-BE103-BF103</f>
        <v>0</v>
      </c>
      <c r="BJ103" s="12">
        <f>BD103-BG103-BH103</f>
        <v>912</v>
      </c>
    </row>
    <row r="104" spans="2:62" x14ac:dyDescent="0.2">
      <c r="B104" s="6" t="s">
        <v>775</v>
      </c>
      <c r="C104" s="6" t="s">
        <v>776</v>
      </c>
      <c r="D104" s="6" t="s">
        <v>777</v>
      </c>
      <c r="E104" s="6" t="s">
        <v>113</v>
      </c>
      <c r="F104" s="6" t="s">
        <v>778</v>
      </c>
      <c r="J104" s="69">
        <f>H104+I104</f>
        <v>0</v>
      </c>
      <c r="P104" s="71">
        <v>214</v>
      </c>
      <c r="Q104" s="71" t="s">
        <v>411</v>
      </c>
      <c r="R104" s="72">
        <f>P104+Q104</f>
        <v>426.5</v>
      </c>
      <c r="U104" s="71">
        <f>VLOOKUP(V104,Blad1!A:C,2,0)</f>
        <v>0</v>
      </c>
      <c r="V104" s="73">
        <v>26</v>
      </c>
      <c r="Z104" s="75">
        <f t="shared" si="1"/>
        <v>0</v>
      </c>
      <c r="BC104" s="12">
        <f>M104+U104+AC104+AL104+AT104+BB104</f>
        <v>0</v>
      </c>
      <c r="BD104" s="12">
        <f>J104+R104+Z104+AH104+AP104+AX104</f>
        <v>426.5</v>
      </c>
      <c r="BI104" s="38">
        <f>BC104-BE104-BF104</f>
        <v>0</v>
      </c>
      <c r="BJ104" s="12">
        <f>BD104-BG104-BH104</f>
        <v>426.5</v>
      </c>
    </row>
    <row r="105" spans="2:62" x14ac:dyDescent="0.2">
      <c r="B105" s="6" t="s">
        <v>779</v>
      </c>
      <c r="C105" s="6" t="s">
        <v>764</v>
      </c>
      <c r="D105" s="6" t="s">
        <v>780</v>
      </c>
      <c r="E105" s="6" t="s">
        <v>113</v>
      </c>
      <c r="F105" s="6" t="s">
        <v>766</v>
      </c>
      <c r="J105" s="69">
        <f>H105+I105</f>
        <v>0</v>
      </c>
      <c r="P105" s="71">
        <v>220</v>
      </c>
      <c r="Q105" s="71">
        <v>204</v>
      </c>
      <c r="R105" s="72">
        <f>P105+Q105</f>
        <v>424</v>
      </c>
      <c r="U105" s="71">
        <f>VLOOKUP(V105,Blad1!A:C,2,0)</f>
        <v>0</v>
      </c>
      <c r="V105" s="73">
        <v>27</v>
      </c>
      <c r="Z105" s="75">
        <f t="shared" si="1"/>
        <v>0</v>
      </c>
      <c r="BC105" s="12">
        <f>M105+U105+AC105+AL105+AT105+BB105</f>
        <v>0</v>
      </c>
      <c r="BD105" s="12">
        <f>J105+R105+Z105+AH105+AP105+AX105</f>
        <v>424</v>
      </c>
      <c r="BI105" s="38">
        <f>BC105-BE105-BF105</f>
        <v>0</v>
      </c>
      <c r="BJ105" s="12">
        <f>BD105-BG105-BH105</f>
        <v>424</v>
      </c>
    </row>
    <row r="106" spans="2:62" x14ac:dyDescent="0.2">
      <c r="B106" s="6" t="s">
        <v>591</v>
      </c>
      <c r="C106" s="6" t="s">
        <v>592</v>
      </c>
      <c r="D106" s="6" t="s">
        <v>593</v>
      </c>
      <c r="E106" s="6" t="s">
        <v>113</v>
      </c>
      <c r="F106" s="6" t="s">
        <v>246</v>
      </c>
      <c r="H106" s="68">
        <v>252</v>
      </c>
      <c r="I106" s="68">
        <v>248</v>
      </c>
      <c r="J106" s="69">
        <f>H106+I106</f>
        <v>500</v>
      </c>
      <c r="M106" s="68">
        <f>VLOOKUP(N106,Blad1!A:C,2,0)</f>
        <v>0</v>
      </c>
      <c r="N106" s="70">
        <v>17</v>
      </c>
      <c r="R106" s="72">
        <f>P106+Q106</f>
        <v>0</v>
      </c>
      <c r="Z106" s="75">
        <f t="shared" si="1"/>
        <v>0</v>
      </c>
      <c r="BC106" s="12">
        <f>M106+U106+AC106+AL106+AT106+BB106</f>
        <v>0</v>
      </c>
      <c r="BD106" s="12">
        <f>J106+R106+Z106+AH106+AP106+AX106</f>
        <v>500</v>
      </c>
      <c r="BI106" s="38">
        <f>BC106-BE106-BF106</f>
        <v>0</v>
      </c>
      <c r="BJ106" s="12">
        <f>BD106-BG106-BH106</f>
        <v>500</v>
      </c>
    </row>
    <row r="107" spans="2:62" x14ac:dyDescent="0.2">
      <c r="B107" s="6" t="s">
        <v>601</v>
      </c>
      <c r="C107" s="6" t="s">
        <v>602</v>
      </c>
      <c r="D107" s="6" t="s">
        <v>603</v>
      </c>
      <c r="E107" s="6" t="s">
        <v>113</v>
      </c>
      <c r="F107" s="6" t="s">
        <v>566</v>
      </c>
      <c r="H107" s="68" t="s">
        <v>670</v>
      </c>
      <c r="I107" s="68">
        <v>248</v>
      </c>
      <c r="J107" s="69">
        <f>H107+I107</f>
        <v>491.5</v>
      </c>
      <c r="M107" s="68">
        <f>VLOOKUP(N107,Blad1!A:C,2,0)</f>
        <v>0</v>
      </c>
      <c r="N107" s="70">
        <v>19</v>
      </c>
      <c r="R107" s="72">
        <f>P107+Q107</f>
        <v>0</v>
      </c>
      <c r="Z107" s="75">
        <f t="shared" si="1"/>
        <v>0</v>
      </c>
      <c r="BC107" s="12">
        <f>M107+U107+AC107+AL107+AT107+BB107</f>
        <v>0</v>
      </c>
      <c r="BD107" s="12">
        <f>J107+R107+Z107+AH107+AP107+AX107</f>
        <v>491.5</v>
      </c>
      <c r="BI107" s="38">
        <f>BC107-BE107-BF107</f>
        <v>0</v>
      </c>
      <c r="BJ107" s="12">
        <f>BD107-BG107-BH107</f>
        <v>491.5</v>
      </c>
    </row>
    <row r="108" spans="2:62" x14ac:dyDescent="0.2">
      <c r="B108" s="6" t="s">
        <v>608</v>
      </c>
      <c r="C108" s="6" t="s">
        <v>191</v>
      </c>
      <c r="D108" s="6" t="s">
        <v>609</v>
      </c>
      <c r="E108" s="6" t="s">
        <v>113</v>
      </c>
      <c r="H108" s="68">
        <v>242</v>
      </c>
      <c r="I108" s="68">
        <v>239</v>
      </c>
      <c r="J108" s="69">
        <f>H108+I108</f>
        <v>481</v>
      </c>
      <c r="M108" s="68">
        <f>VLOOKUP(N108,Blad1!A:C,2,0)</f>
        <v>0</v>
      </c>
      <c r="N108" s="70">
        <v>22</v>
      </c>
      <c r="R108" s="72">
        <f>P108+Q108</f>
        <v>0</v>
      </c>
      <c r="Z108" s="75">
        <f t="shared" si="1"/>
        <v>0</v>
      </c>
      <c r="BC108" s="12">
        <f>M108+U108+AC108+AL108+AT108+BB108</f>
        <v>0</v>
      </c>
      <c r="BD108" s="12">
        <f>J108+R108+Z108+AH108+AP108+AX108</f>
        <v>481</v>
      </c>
      <c r="BI108" s="38">
        <f>BC108-BE108-BF108</f>
        <v>0</v>
      </c>
      <c r="BJ108" s="12">
        <f>BD108-BG108-BH108</f>
        <v>481</v>
      </c>
    </row>
    <row r="109" spans="2:62" x14ac:dyDescent="0.2">
      <c r="B109" s="6" t="s">
        <v>610</v>
      </c>
      <c r="C109" s="6" t="s">
        <v>611</v>
      </c>
      <c r="D109" s="6" t="s">
        <v>612</v>
      </c>
      <c r="E109" s="6" t="s">
        <v>113</v>
      </c>
      <c r="F109" s="6" t="s">
        <v>613</v>
      </c>
      <c r="H109" s="68" t="s">
        <v>387</v>
      </c>
      <c r="I109" s="68">
        <v>241</v>
      </c>
      <c r="J109" s="69">
        <f>H109+I109</f>
        <v>479.5</v>
      </c>
      <c r="M109" s="68">
        <f>VLOOKUP(N109,Blad1!A:C,2,0)</f>
        <v>0</v>
      </c>
      <c r="N109" s="70">
        <v>23</v>
      </c>
      <c r="R109" s="72">
        <f>P109+Q109</f>
        <v>0</v>
      </c>
      <c r="Z109" s="75">
        <f t="shared" si="1"/>
        <v>0</v>
      </c>
      <c r="BC109" s="12">
        <f>M109+U109+AC109+AL109+AT109+BB109</f>
        <v>0</v>
      </c>
      <c r="BD109" s="12">
        <f>J109+R109+Z109+AH109+AP109+AX109</f>
        <v>479.5</v>
      </c>
      <c r="BI109" s="38">
        <f>BC109-BE109-BF109</f>
        <v>0</v>
      </c>
      <c r="BJ109" s="12">
        <f>BD109-BG109-BH109</f>
        <v>479.5</v>
      </c>
    </row>
    <row r="110" spans="2:62" x14ac:dyDescent="0.2">
      <c r="B110" s="6" t="s">
        <v>625</v>
      </c>
      <c r="C110" s="6" t="s">
        <v>626</v>
      </c>
      <c r="D110" s="6" t="s">
        <v>627</v>
      </c>
      <c r="E110" s="6" t="s">
        <v>113</v>
      </c>
      <c r="F110" s="6" t="s">
        <v>628</v>
      </c>
      <c r="H110" s="68" t="s">
        <v>681</v>
      </c>
      <c r="I110" s="68" t="s">
        <v>720</v>
      </c>
      <c r="J110" s="69">
        <f>H110+I110</f>
        <v>467</v>
      </c>
      <c r="M110" s="68">
        <f>VLOOKUP(N110,Blad1!A:C,2,0)</f>
        <v>0</v>
      </c>
      <c r="N110" s="70">
        <v>27</v>
      </c>
      <c r="R110" s="72">
        <f>P110+Q110</f>
        <v>0</v>
      </c>
      <c r="Z110" s="75">
        <f t="shared" si="1"/>
        <v>0</v>
      </c>
      <c r="BC110" s="12">
        <f>M110+U110+AC110+AL110+AT110+BB110</f>
        <v>0</v>
      </c>
      <c r="BD110" s="12">
        <f>J110+R110+Z110+AH110+AP110+AX110</f>
        <v>467</v>
      </c>
      <c r="BI110" s="38">
        <f>BC110-BE110-BF110</f>
        <v>0</v>
      </c>
      <c r="BJ110" s="12">
        <f>BD110-BG110-BH110</f>
        <v>467</v>
      </c>
    </row>
    <row r="111" spans="2:62" x14ac:dyDescent="0.2">
      <c r="B111" s="6" t="s">
        <v>631</v>
      </c>
      <c r="C111" s="6" t="s">
        <v>632</v>
      </c>
      <c r="D111" s="6" t="s">
        <v>633</v>
      </c>
      <c r="E111" s="6" t="s">
        <v>113</v>
      </c>
      <c r="F111" s="6" t="s">
        <v>290</v>
      </c>
      <c r="H111" s="68">
        <v>231</v>
      </c>
      <c r="I111" s="68">
        <v>232</v>
      </c>
      <c r="J111" s="69">
        <f>H111+I111</f>
        <v>463</v>
      </c>
      <c r="M111" s="68">
        <f>VLOOKUP(N111,Blad1!A:C,2,0)</f>
        <v>0</v>
      </c>
      <c r="N111" s="70">
        <v>29</v>
      </c>
      <c r="R111" s="72">
        <f>P111+Q111</f>
        <v>0</v>
      </c>
      <c r="Z111" s="75">
        <f t="shared" si="1"/>
        <v>0</v>
      </c>
      <c r="BC111" s="12">
        <f>M111+U111+AC111+AL111+AT111+BB111</f>
        <v>0</v>
      </c>
      <c r="BD111" s="12">
        <f>J111+R111+Z111+AH111+AP111+AX111</f>
        <v>463</v>
      </c>
      <c r="BI111" s="38">
        <f>BC111-BE111-BF111</f>
        <v>0</v>
      </c>
      <c r="BJ111" s="12">
        <f>BD111-BG111-BH111</f>
        <v>463</v>
      </c>
    </row>
    <row r="112" spans="2:62" x14ac:dyDescent="0.2">
      <c r="B112" s="6" t="s">
        <v>640</v>
      </c>
      <c r="C112" s="6" t="s">
        <v>641</v>
      </c>
      <c r="D112" s="6" t="s">
        <v>642</v>
      </c>
      <c r="E112" s="6" t="s">
        <v>113</v>
      </c>
      <c r="F112" s="6" t="s">
        <v>643</v>
      </c>
      <c r="H112" s="68" t="s">
        <v>682</v>
      </c>
      <c r="I112" s="68">
        <v>233</v>
      </c>
      <c r="J112" s="69">
        <f>H112+I112</f>
        <v>446.5</v>
      </c>
      <c r="M112" s="68">
        <f>VLOOKUP(N112,Blad1!A:C,2,0)</f>
        <v>0</v>
      </c>
      <c r="N112" s="70">
        <v>32</v>
      </c>
      <c r="R112" s="72">
        <f>P112+Q112</f>
        <v>0</v>
      </c>
      <c r="Z112" s="75">
        <f t="shared" si="1"/>
        <v>0</v>
      </c>
      <c r="BC112" s="12">
        <f>M112+U112+AC112+AL112+AT112+BB112</f>
        <v>0</v>
      </c>
      <c r="BD112" s="12">
        <f>J112+R112+Z112+AH112+AP112+AX112</f>
        <v>446.5</v>
      </c>
      <c r="BI112" s="38">
        <f>BC112-BE112-BF112</f>
        <v>0</v>
      </c>
      <c r="BJ112" s="12">
        <f>BD112-BG112-BH112</f>
        <v>446.5</v>
      </c>
    </row>
    <row r="113" spans="2:62" x14ac:dyDescent="0.2">
      <c r="B113" s="6" t="s">
        <v>644</v>
      </c>
      <c r="C113" s="6" t="s">
        <v>645</v>
      </c>
      <c r="D113" s="6" t="s">
        <v>646</v>
      </c>
      <c r="E113" s="6" t="s">
        <v>113</v>
      </c>
      <c r="F113" s="6" t="s">
        <v>647</v>
      </c>
      <c r="H113" s="68" t="s">
        <v>389</v>
      </c>
      <c r="I113" s="68" t="s">
        <v>722</v>
      </c>
      <c r="J113" s="69">
        <f>H113+I113</f>
        <v>442</v>
      </c>
      <c r="M113" s="68">
        <f>VLOOKUP(N113,Blad1!A:C,2,0)</f>
        <v>0</v>
      </c>
      <c r="N113" s="70">
        <v>33</v>
      </c>
      <c r="R113" s="72">
        <f>P113+Q113</f>
        <v>0</v>
      </c>
      <c r="Z113" s="75">
        <f t="shared" si="1"/>
        <v>0</v>
      </c>
      <c r="BC113" s="12">
        <f>M113+U113+AC113+AL113+AT113+BB113</f>
        <v>0</v>
      </c>
      <c r="BD113" s="12">
        <f>J113+R113+Z113+AH113+AP113+AX113</f>
        <v>442</v>
      </c>
      <c r="BI113" s="38">
        <f>BC113-BE113-BF113</f>
        <v>0</v>
      </c>
      <c r="BJ113" s="12">
        <f>BD113-BG113-BH113</f>
        <v>442</v>
      </c>
    </row>
    <row r="114" spans="2:62" x14ac:dyDescent="0.2">
      <c r="B114" s="6" t="s">
        <v>648</v>
      </c>
      <c r="C114" s="6" t="s">
        <v>649</v>
      </c>
      <c r="D114" s="6" t="s">
        <v>650</v>
      </c>
      <c r="E114" s="6" t="s">
        <v>113</v>
      </c>
      <c r="F114" s="6" t="s">
        <v>651</v>
      </c>
      <c r="H114" s="68" t="s">
        <v>389</v>
      </c>
      <c r="I114" s="68" t="s">
        <v>722</v>
      </c>
      <c r="J114" s="69">
        <f>H114+I114</f>
        <v>442</v>
      </c>
      <c r="M114" s="68">
        <f>VLOOKUP(N114,Blad1!A:C,2,0)</f>
        <v>0</v>
      </c>
      <c r="N114" s="70">
        <v>33</v>
      </c>
      <c r="R114" s="72">
        <f>P114+Q114</f>
        <v>0</v>
      </c>
      <c r="Z114" s="75">
        <f t="shared" si="1"/>
        <v>0</v>
      </c>
      <c r="BC114" s="12">
        <f>M114+U114+AC114+AL114+AT114+BB114</f>
        <v>0</v>
      </c>
      <c r="BD114" s="12">
        <f>J114+R114+Z114+AH114+AP114+AX114</f>
        <v>442</v>
      </c>
      <c r="BI114" s="38">
        <f>BC114-BE114-BF114</f>
        <v>0</v>
      </c>
      <c r="BJ114" s="12">
        <f>BD114-BG114-BH114</f>
        <v>442</v>
      </c>
    </row>
    <row r="115" spans="2:62" x14ac:dyDescent="0.2">
      <c r="B115" s="6" t="s">
        <v>534</v>
      </c>
      <c r="C115" s="6" t="s">
        <v>535</v>
      </c>
      <c r="D115" s="6" t="s">
        <v>536</v>
      </c>
      <c r="E115" s="6" t="s">
        <v>113</v>
      </c>
      <c r="F115" s="6" t="s">
        <v>155</v>
      </c>
      <c r="H115" s="68" t="s">
        <v>397</v>
      </c>
      <c r="I115" s="68">
        <v>233</v>
      </c>
      <c r="J115" s="69">
        <f>H115+I115</f>
        <v>462.5</v>
      </c>
      <c r="M115" s="68">
        <f>VLOOKUP(N115,Blad1!A:C,2,0)</f>
        <v>0</v>
      </c>
      <c r="N115" s="70">
        <v>20</v>
      </c>
      <c r="R115" s="72">
        <f>P115+Q115</f>
        <v>0</v>
      </c>
      <c r="Z115" s="75">
        <f t="shared" si="1"/>
        <v>0</v>
      </c>
      <c r="BC115" s="12">
        <f>M115+U115+AC115+AL115+AT115+BB115</f>
        <v>0</v>
      </c>
      <c r="BD115" s="12">
        <f>J115+R115+Z115+AH115+AP115+AX115</f>
        <v>462.5</v>
      </c>
      <c r="BI115" s="38">
        <f>BC115-BE115-BF115</f>
        <v>0</v>
      </c>
      <c r="BJ115" s="12">
        <f>BD115-BG115-BH115</f>
        <v>462.5</v>
      </c>
    </row>
    <row r="116" spans="2:62" x14ac:dyDescent="0.2">
      <c r="B116" s="6" t="s">
        <v>531</v>
      </c>
      <c r="C116" s="6" t="s">
        <v>710</v>
      </c>
      <c r="D116" s="6" t="s">
        <v>532</v>
      </c>
      <c r="E116" s="6" t="s">
        <v>113</v>
      </c>
      <c r="F116" s="6" t="s">
        <v>533</v>
      </c>
      <c r="H116" s="68">
        <v>232</v>
      </c>
      <c r="I116" s="68" t="s">
        <v>681</v>
      </c>
      <c r="J116" s="69">
        <f>H116+I116</f>
        <v>462.5</v>
      </c>
      <c r="M116" s="68">
        <f>VLOOKUP(N116,Blad1!A:C,2,0)</f>
        <v>0</v>
      </c>
      <c r="N116" s="70">
        <v>21</v>
      </c>
      <c r="R116" s="72">
        <f>P116+Q116</f>
        <v>0</v>
      </c>
      <c r="Z116" s="75">
        <f t="shared" si="1"/>
        <v>0</v>
      </c>
      <c r="BC116" s="12">
        <f>M116+U116+AC116+AL116+AT116+BB116</f>
        <v>0</v>
      </c>
      <c r="BD116" s="12">
        <f>J116+R116+Z116+AH116+AP116+AX116</f>
        <v>462.5</v>
      </c>
      <c r="BI116" s="38">
        <f>BC116-BE116-BF116</f>
        <v>0</v>
      </c>
      <c r="BJ116" s="12">
        <f>BD116-BG116-BH116</f>
        <v>462.5</v>
      </c>
    </row>
    <row r="117" spans="2:62" x14ac:dyDescent="0.2">
      <c r="B117" s="6" t="s">
        <v>537</v>
      </c>
      <c r="C117" s="6" t="s">
        <v>711</v>
      </c>
      <c r="D117" s="6" t="s">
        <v>538</v>
      </c>
      <c r="E117" s="6" t="s">
        <v>113</v>
      </c>
      <c r="F117" s="6" t="s">
        <v>489</v>
      </c>
      <c r="H117" s="68">
        <v>221</v>
      </c>
      <c r="I117" s="68" t="s">
        <v>676</v>
      </c>
      <c r="J117" s="69">
        <f>H117+I117</f>
        <v>446.5</v>
      </c>
      <c r="M117" s="68">
        <f>VLOOKUP(N117,Blad1!A:C,2,0)</f>
        <v>0</v>
      </c>
      <c r="N117" s="70">
        <v>22</v>
      </c>
      <c r="R117" s="72">
        <f>P117+Q117</f>
        <v>0</v>
      </c>
      <c r="Z117" s="75">
        <f t="shared" si="1"/>
        <v>0</v>
      </c>
      <c r="BC117" s="12">
        <f>M117+U117+AC117+AL117+AT117+BB117</f>
        <v>0</v>
      </c>
      <c r="BD117" s="12">
        <f>J117+R117+Z117+AH117+AP117+AX117</f>
        <v>446.5</v>
      </c>
      <c r="BI117" s="38">
        <f>BC117-BE117-BF117</f>
        <v>0</v>
      </c>
      <c r="BJ117" s="12">
        <f>BD117-BG117-BH117</f>
        <v>446.5</v>
      </c>
    </row>
    <row r="118" spans="2:62" x14ac:dyDescent="0.2">
      <c r="B118" s="6" t="s">
        <v>464</v>
      </c>
      <c r="C118" s="6" t="s">
        <v>677</v>
      </c>
      <c r="D118" s="6" t="s">
        <v>465</v>
      </c>
      <c r="E118" s="6" t="s">
        <v>113</v>
      </c>
      <c r="F118" s="6" t="s">
        <v>219</v>
      </c>
      <c r="H118" s="68">
        <v>231</v>
      </c>
      <c r="I118" s="68" t="s">
        <v>678</v>
      </c>
      <c r="J118" s="69">
        <f>H118+I118</f>
        <v>464.5</v>
      </c>
      <c r="M118" s="68">
        <f>VLOOKUP(N118,Blad1!A:C,2,0)</f>
        <v>0</v>
      </c>
      <c r="N118" s="70">
        <v>17</v>
      </c>
      <c r="R118" s="72">
        <f>P118+Q118</f>
        <v>0</v>
      </c>
      <c r="Z118" s="75">
        <f t="shared" si="1"/>
        <v>0</v>
      </c>
      <c r="BC118" s="12">
        <f>M118+U118+AC118+AL118+AT118+BB118</f>
        <v>0</v>
      </c>
      <c r="BD118" s="12">
        <f>J118+R118+Z118+AH118+AP118+AX118</f>
        <v>464.5</v>
      </c>
      <c r="BI118" s="38">
        <f>BC118-BE118-BF118</f>
        <v>0</v>
      </c>
      <c r="BJ118" s="12">
        <f>BD118-BG118-BH118</f>
        <v>464.5</v>
      </c>
    </row>
    <row r="119" spans="2:62" x14ac:dyDescent="0.2">
      <c r="B119" s="6" t="s">
        <v>468</v>
      </c>
      <c r="C119" s="6" t="s">
        <v>680</v>
      </c>
      <c r="D119" s="6" t="s">
        <v>469</v>
      </c>
      <c r="E119" s="6" t="s">
        <v>113</v>
      </c>
      <c r="F119" s="6" t="s">
        <v>324</v>
      </c>
      <c r="H119" s="68">
        <v>222</v>
      </c>
      <c r="I119" s="68">
        <v>223</v>
      </c>
      <c r="J119" s="69">
        <f>H119+I119</f>
        <v>445</v>
      </c>
      <c r="M119" s="68">
        <f>VLOOKUP(N119,Blad1!A:C,2,0)</f>
        <v>0</v>
      </c>
      <c r="N119" s="70">
        <v>19</v>
      </c>
      <c r="R119" s="72">
        <f>P119+Q119</f>
        <v>0</v>
      </c>
      <c r="Z119" s="75">
        <f t="shared" si="1"/>
        <v>0</v>
      </c>
      <c r="BC119" s="12">
        <f>M119+U119+AC119+AL119+AT119+BB119</f>
        <v>0</v>
      </c>
      <c r="BD119" s="12">
        <f>J119+R119+Z119+AH119+AP119+AX119</f>
        <v>445</v>
      </c>
      <c r="BI119" s="38">
        <f>BC119-BE119-BF119</f>
        <v>0</v>
      </c>
      <c r="BJ119" s="12">
        <f>BD119-BG119-BH119</f>
        <v>445</v>
      </c>
    </row>
    <row r="120" spans="2:62" x14ac:dyDescent="0.2">
      <c r="B120" s="6" t="s">
        <v>470</v>
      </c>
      <c r="C120" s="6" t="s">
        <v>471</v>
      </c>
      <c r="D120" s="6" t="s">
        <v>472</v>
      </c>
      <c r="E120" s="6" t="s">
        <v>113</v>
      </c>
      <c r="F120" s="6" t="s">
        <v>371</v>
      </c>
      <c r="H120" s="68" t="s">
        <v>681</v>
      </c>
      <c r="I120" s="68" t="s">
        <v>682</v>
      </c>
      <c r="J120" s="69">
        <f>H120+I120</f>
        <v>444</v>
      </c>
      <c r="M120" s="68">
        <f>VLOOKUP(N120,Blad1!A:C,2,0)</f>
        <v>0</v>
      </c>
      <c r="N120" s="70">
        <v>20</v>
      </c>
      <c r="R120" s="72">
        <f>P120+Q120</f>
        <v>0</v>
      </c>
      <c r="Z120" s="75">
        <f t="shared" si="1"/>
        <v>0</v>
      </c>
      <c r="BC120" s="12">
        <f>M120+U120+AC120+AL120+AT120+BB120</f>
        <v>0</v>
      </c>
      <c r="BD120" s="12">
        <f>J120+R120+Z120+AH120+AP120+AX120</f>
        <v>444</v>
      </c>
      <c r="BI120" s="38">
        <f>BC120-BE120-BF120</f>
        <v>0</v>
      </c>
      <c r="BJ120" s="12">
        <f>BD120-BG120-BH120</f>
        <v>444</v>
      </c>
    </row>
    <row r="121" spans="2:62" x14ac:dyDescent="0.2">
      <c r="B121" s="6" t="s">
        <v>475</v>
      </c>
      <c r="C121" s="6" t="s">
        <v>685</v>
      </c>
      <c r="D121" s="6" t="s">
        <v>476</v>
      </c>
      <c r="E121" s="6" t="s">
        <v>113</v>
      </c>
      <c r="F121" s="6" t="s">
        <v>146</v>
      </c>
      <c r="H121" s="68" t="s">
        <v>392</v>
      </c>
      <c r="I121" s="68" t="s">
        <v>686</v>
      </c>
      <c r="J121" s="69">
        <f>H121+I121</f>
        <v>435</v>
      </c>
      <c r="M121" s="68">
        <f>VLOOKUP(N121,Blad1!A:C,2,0)</f>
        <v>0</v>
      </c>
      <c r="N121" s="70">
        <v>22</v>
      </c>
      <c r="R121" s="72">
        <f>P121+Q121</f>
        <v>0</v>
      </c>
      <c r="Z121" s="75">
        <f t="shared" si="1"/>
        <v>0</v>
      </c>
      <c r="BC121" s="12">
        <f>M121+U121+AC121+AL121+AT121+BB121</f>
        <v>0</v>
      </c>
      <c r="BD121" s="12">
        <f>J121+R121+Z121+AH121+AP121+AX121</f>
        <v>435</v>
      </c>
      <c r="BI121" s="38">
        <f>BC121-BE121-BF121</f>
        <v>0</v>
      </c>
      <c r="BJ121" s="12">
        <f>BD121-BG121-BH121</f>
        <v>435</v>
      </c>
    </row>
    <row r="122" spans="2:62" x14ac:dyDescent="0.2">
      <c r="B122" s="6" t="s">
        <v>477</v>
      </c>
      <c r="C122" s="6" t="s">
        <v>687</v>
      </c>
      <c r="D122" s="6" t="s">
        <v>478</v>
      </c>
      <c r="E122" s="6" t="s">
        <v>113</v>
      </c>
      <c r="F122" s="6" t="s">
        <v>479</v>
      </c>
      <c r="H122" s="68">
        <v>209</v>
      </c>
      <c r="I122" s="68" t="s">
        <v>688</v>
      </c>
      <c r="J122" s="69">
        <f>H122+I122</f>
        <v>415.5</v>
      </c>
      <c r="M122" s="68">
        <f>VLOOKUP(N122,Blad1!A:C,2,0)</f>
        <v>0</v>
      </c>
      <c r="N122" s="70">
        <v>23</v>
      </c>
      <c r="R122" s="72">
        <f>P122+Q122</f>
        <v>0</v>
      </c>
      <c r="Z122" s="75">
        <f t="shared" si="1"/>
        <v>0</v>
      </c>
      <c r="BC122" s="12">
        <f>M122+U122+AC122+AL122+AT122+BB122</f>
        <v>0</v>
      </c>
      <c r="BD122" s="12">
        <f>J122+R122+Z122+AH122+AP122+AX122</f>
        <v>415.5</v>
      </c>
      <c r="BI122" s="38">
        <f>BC122-BE122-BF122</f>
        <v>0</v>
      </c>
      <c r="BJ122" s="12">
        <f>BD122-BG122-BH122</f>
        <v>415.5</v>
      </c>
    </row>
  </sheetData>
  <sheetProtection algorithmName="SHA-512" hashValue="mpEu7iKhBaR8/+XAW9Cpopr3em3Of/FsNmo1V5Ryc5b94O79FXUf8kCqYCikm9X9Q/kLfZtc7Bpfe01GkWxXTQ==" saltValue="d9Me30soih/qlkElLVLzag==" spinCount="100000" sheet="1" formatCells="0" formatColumns="0" formatRows="0" insertColumns="0" insertRows="0" insertHyperlinks="0" deleteColumns="0" deleteRows="0" autoFilter="0" pivotTables="0"/>
  <sortState ref="B9:BL129">
    <sortCondition descending="1" ref="BI9:BI129"/>
  </sortState>
  <mergeCells count="32">
    <mergeCell ref="O5:V5"/>
    <mergeCell ref="BC5:BK5"/>
    <mergeCell ref="A6:E7"/>
    <mergeCell ref="G6:N6"/>
    <mergeCell ref="O6:V6"/>
    <mergeCell ref="W6:AD6"/>
    <mergeCell ref="AE6:AL6"/>
    <mergeCell ref="AU6:BB6"/>
    <mergeCell ref="BC6:BH6"/>
    <mergeCell ref="G7:N7"/>
    <mergeCell ref="O7:V7"/>
    <mergeCell ref="W7:AD7"/>
    <mergeCell ref="AE7:AL7"/>
    <mergeCell ref="AM7:AT7"/>
    <mergeCell ref="AU7:BB7"/>
    <mergeCell ref="AM6:AT6"/>
    <mergeCell ref="A1:BN1"/>
    <mergeCell ref="A3:B3"/>
    <mergeCell ref="C3:E3"/>
    <mergeCell ref="F3:N3"/>
    <mergeCell ref="O3:V3"/>
    <mergeCell ref="W3:BB5"/>
    <mergeCell ref="BC3:BK3"/>
    <mergeCell ref="BM3:BN7"/>
    <mergeCell ref="A4:B4"/>
    <mergeCell ref="C4:E4"/>
    <mergeCell ref="F4:N4"/>
    <mergeCell ref="O4:V4"/>
    <mergeCell ref="BC4:BK4"/>
    <mergeCell ref="A5:B5"/>
    <mergeCell ref="C5:E5"/>
    <mergeCell ref="F5:N5"/>
  </mergeCells>
  <conditionalFormatting sqref="X2:Y2 P2:Q2 H2:I2 AF2:AG2 AN2:AO2 AV2:AW2 AV9:AW65229 X9:Y65229 AF9:AG65229 AN9:AO65229 H43:I65229 P37:Q65229">
    <cfRule type="cellIs" dxfId="9" priority="10" stopIfTrue="1" operator="greaterThanOrEqual">
      <formula>$BL$6</formula>
    </cfRule>
  </conditionalFormatting>
  <conditionalFormatting sqref="H9:I42">
    <cfRule type="cellIs" dxfId="8" priority="3" stopIfTrue="1" operator="greaterThanOrEqual">
      <formula>$BL$6</formula>
    </cfRule>
  </conditionalFormatting>
  <conditionalFormatting sqref="P9:Q36">
    <cfRule type="cellIs" dxfId="7" priority="1" stopIfTrue="1" operator="greaterThanOrEqual">
      <formula>$BL$6</formula>
    </cfRule>
  </conditionalFormatting>
  <dataValidations count="9">
    <dataValidation type="whole" allowBlank="1" showInputMessage="1" showErrorMessage="1" sqref="O3:V3">
      <formula1>0</formula1>
      <formula2>99</formula2>
    </dataValidation>
    <dataValidation type="whole" operator="lessThanOrEqual" allowBlank="1" showInputMessage="1" showErrorMessage="1" sqref="BL5">
      <formula1>99</formula1>
    </dataValidation>
    <dataValidation type="whole" operator="lessThanOrEqual" allowBlank="1" showInputMessage="1" showErrorMessage="1" sqref="BL6">
      <formula1>400</formula1>
    </dataValidation>
    <dataValidation type="whole" allowBlank="1" showInputMessage="1" showErrorMessage="1" sqref="M1:N2 U1:V2 BA1:BB2 AS1:AT2 AK1:AL2 AC1:AD2 BA8:BB65229 AC8:AD65229 AK8:AL65229 AS8:AT65229 M8:N65229 U8:V65229">
      <formula1>0</formula1>
      <formula2>999</formula2>
    </dataValidation>
    <dataValidation type="decimal" allowBlank="1" showInputMessage="1" showErrorMessage="1" sqref="K1:L2 S1:T2 AY1:AZ2 AQ1:AR2 AI1:AJ2 AA1:AB2 AY8:AZ65229 AA8:AB65229 AI8:AJ65229 AQ8:AR65229 K8:L65229 S8:T65229">
      <formula1>0</formula1>
      <formula2>99</formula2>
    </dataValidation>
    <dataValidation type="decimal" allowBlank="1" showInputMessage="1" showErrorMessage="1" sqref="H1:I2 P1:Q2 AV1:AW2 AN1:AO2 AF1:AG2 X1:Y2 AV8:AW65229 X8:Y65229 AF8:AG65229 AN8:AO65229 H8:I65229 P8:Q65229">
      <formula1>0</formula1>
      <formula2>400</formula2>
    </dataValidation>
    <dataValidation operator="lessThanOrEqual" allowBlank="1" showInputMessage="1" showErrorMessage="1" sqref="AH8 AP8 AX8 J1:J2 R1:R2 AX1:AX2 AP1:AP2 AH1:AH2 Z1:Z2 BC1:BK8 BL1:BL4 BL7:BL8 J8:J122 R8:R122 BI9:BJ122 BC9:BD122 Z8:Z122"/>
    <dataValidation type="list" allowBlank="1" showInputMessage="1" showErrorMessage="1" sqref="BM1:BM2 BM9:BM65229">
      <formula1>"ja,nee"</formula1>
    </dataValidation>
    <dataValidation type="decimal" operator="lessThanOrEqual" allowBlank="1" showInputMessage="1" showErrorMessage="1" sqref="J123:J65229 R123:R65229 Z123:Z65229 BC123:BL65229 BK9:BL122 BE9:BH122 AH9:AH65229 AX9:AX65229 AP9:AP65229">
      <formula1>100</formula1>
    </dataValidation>
  </dataValidations>
  <printOptions headings="1" gridLines="1"/>
  <pageMargins left="0.19685039370078741" right="0" top="0.98425196850393704" bottom="0.98425196850393704" header="0.51181102362204722" footer="0.51181102362204722"/>
  <pageSetup paperSize="9" scale="88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66241" r:id="rId4" name="Button 1">
              <controlPr defaultSize="0" print="0" autoFill="0" autoPict="0" macro="[0]!KleinsteBepalen">
                <anchor moveWithCells="1" sizeWithCells="1">
                  <from>
                    <xdr:col>0</xdr:col>
                    <xdr:colOff>161925</xdr:colOff>
                    <xdr:row>5</xdr:row>
                    <xdr:rowOff>0</xdr:rowOff>
                  </from>
                  <to>
                    <xdr:col>2</xdr:col>
                    <xdr:colOff>485775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242" r:id="rId5" name="Button 2">
              <controlPr defaultSize="0" print="0" autoFill="0" autoPict="0" macro="[0]!Sort_Punten_1">
                <anchor moveWithCells="1" sizeWithCells="1">
                  <from>
                    <xdr:col>7</xdr:col>
                    <xdr:colOff>9525</xdr:colOff>
                    <xdr:row>7</xdr:row>
                    <xdr:rowOff>19050</xdr:rowOff>
                  </from>
                  <to>
                    <xdr:col>8</xdr:col>
                    <xdr:colOff>0</xdr:colOff>
                    <xdr:row>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243" r:id="rId6" name="Button 3">
              <controlPr defaultSize="0" print="0" autoFill="0" autoPict="0" macro="[0]!Sort_Punten_2">
                <anchor moveWithCells="1" sizeWithCells="1">
                  <from>
                    <xdr:col>15</xdr:col>
                    <xdr:colOff>19050</xdr:colOff>
                    <xdr:row>7</xdr:row>
                    <xdr:rowOff>9525</xdr:rowOff>
                  </from>
                  <to>
                    <xdr:col>16</xdr:col>
                    <xdr:colOff>0</xdr:colOff>
                    <xdr:row>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244" r:id="rId7" name="Button 4">
              <controlPr defaultSize="0" print="0" autoFill="0" autoPict="0" macro="[0]!Sort_Punten_3">
                <anchor moveWithCells="1" sizeWithCells="1">
                  <from>
                    <xdr:col>23</xdr:col>
                    <xdr:colOff>9525</xdr:colOff>
                    <xdr:row>7</xdr:row>
                    <xdr:rowOff>9525</xdr:rowOff>
                  </from>
                  <to>
                    <xdr:col>24</xdr:col>
                    <xdr:colOff>0</xdr:colOff>
                    <xdr:row>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245" r:id="rId8" name="Button 5">
              <controlPr defaultSize="0" print="0" autoFill="0" autoPict="0" macro="[0]!Sort_Punten_4">
                <anchor moveWithCells="1" sizeWithCells="1">
                  <from>
                    <xdr:col>30</xdr:col>
                    <xdr:colOff>0</xdr:colOff>
                    <xdr:row>7</xdr:row>
                    <xdr:rowOff>9525</xdr:rowOff>
                  </from>
                  <to>
                    <xdr:col>30</xdr:col>
                    <xdr:colOff>0</xdr:colOff>
                    <xdr:row>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246" r:id="rId9" name="Button 6">
              <controlPr defaultSize="0" print="0" autoFill="0" autoPict="0" macro="[0]!verbergen">
                <anchor moveWithCells="1" sizeWithCells="1">
                  <from>
                    <xdr:col>64</xdr:col>
                    <xdr:colOff>9525</xdr:colOff>
                    <xdr:row>2</xdr:row>
                    <xdr:rowOff>9525</xdr:rowOff>
                  </from>
                  <to>
                    <xdr:col>66</xdr:col>
                    <xdr:colOff>0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247" r:id="rId10" name="Button 7">
              <controlPr defaultSize="0" print="0" autoFill="0" autoPict="0" macro="[0]!Sort_Pl_Punten_1">
                <anchor moveWithCells="1" sizeWithCells="1">
                  <from>
                    <xdr:col>13</xdr:col>
                    <xdr:colOff>9525</xdr:colOff>
                    <xdr:row>6</xdr:row>
                    <xdr:rowOff>152400</xdr:rowOff>
                  </from>
                  <to>
                    <xdr:col>13</xdr:col>
                    <xdr:colOff>247650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248" r:id="rId11" name="Button 8">
              <controlPr defaultSize="0" print="0" autoFill="0" autoPict="0" macro="[0]!Sort_Pl_Punten_2">
                <anchor moveWithCells="1" sizeWithCells="1">
                  <from>
                    <xdr:col>20</xdr:col>
                    <xdr:colOff>190500</xdr:colOff>
                    <xdr:row>7</xdr:row>
                    <xdr:rowOff>9525</xdr:rowOff>
                  </from>
                  <to>
                    <xdr:col>21</xdr:col>
                    <xdr:colOff>247650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249" r:id="rId12" name="Button 9">
              <controlPr defaultSize="0" print="0" autoFill="0" autoPict="0" macro="[0]!Sort_Pl_Punten_3">
                <anchor moveWithCells="1" sizeWithCells="1">
                  <from>
                    <xdr:col>29</xdr:col>
                    <xdr:colOff>0</xdr:colOff>
                    <xdr:row>7</xdr:row>
                    <xdr:rowOff>28575</xdr:rowOff>
                  </from>
                  <to>
                    <xdr:col>30</xdr:col>
                    <xdr:colOff>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250" r:id="rId13" name="Button 10">
              <controlPr defaultSize="0" print="0" autoFill="0" autoPict="0" macro="[0]!Sort_Pl_Punten_4">
                <anchor moveWithCells="1" sizeWithCells="1">
                  <from>
                    <xdr:col>37</xdr:col>
                    <xdr:colOff>19050</xdr:colOff>
                    <xdr:row>7</xdr:row>
                    <xdr:rowOff>0</xdr:rowOff>
                  </from>
                  <to>
                    <xdr:col>37</xdr:col>
                    <xdr:colOff>238125</xdr:colOff>
                    <xdr:row>7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251" r:id="rId14" name="Button 11">
              <controlPr defaultSize="0" print="0" autoFill="0" autoPict="0" macro="[0]!Sort_Beste_Punten">
                <anchor moveWithCells="1" sizeWithCells="1">
                  <from>
                    <xdr:col>57</xdr:col>
                    <xdr:colOff>0</xdr:colOff>
                    <xdr:row>7</xdr:row>
                    <xdr:rowOff>19050</xdr:rowOff>
                  </from>
                  <to>
                    <xdr:col>60</xdr:col>
                    <xdr:colOff>390525</xdr:colOff>
                    <xdr:row>7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252" r:id="rId15" name="Button 12">
              <controlPr defaultSize="0" print="0" autoFill="0" autoPict="0" macro="[0]!Sort_Totaal_Punten">
                <anchor moveWithCells="1" sizeWithCells="1">
                  <from>
                    <xdr:col>61</xdr:col>
                    <xdr:colOff>0</xdr:colOff>
                    <xdr:row>7</xdr:row>
                    <xdr:rowOff>28575</xdr:rowOff>
                  </from>
                  <to>
                    <xdr:col>61</xdr:col>
                    <xdr:colOff>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253" r:id="rId16" name="Button 13">
              <controlPr defaultSize="0" print="0" autoFill="0" autoPict="0" macro="[0]!Sort_Plaatsing">
                <anchor moveWithCells="1" sizeWithCells="1">
                  <from>
                    <xdr:col>0</xdr:col>
                    <xdr:colOff>0</xdr:colOff>
                    <xdr:row>7</xdr:row>
                    <xdr:rowOff>28575</xdr:rowOff>
                  </from>
                  <to>
                    <xdr:col>1</xdr:col>
                    <xdr:colOff>9525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254" r:id="rId17" name="Button 14">
              <controlPr defaultSize="0" print="0" autoFill="0" autoPict="0" macro="[0]!Sort_Punten_5">
                <anchor moveWithCells="1" sizeWithCells="1">
                  <from>
                    <xdr:col>38</xdr:col>
                    <xdr:colOff>0</xdr:colOff>
                    <xdr:row>7</xdr:row>
                    <xdr:rowOff>9525</xdr:rowOff>
                  </from>
                  <to>
                    <xdr:col>38</xdr:col>
                    <xdr:colOff>0</xdr:colOff>
                    <xdr:row>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255" r:id="rId18" name="Button 15">
              <controlPr defaultSize="0" print="0" autoFill="0" autoPict="0" macro="[0]!Sort_Pl_Punten_5">
                <anchor moveWithCells="1" sizeWithCells="1">
                  <from>
                    <xdr:col>45</xdr:col>
                    <xdr:colOff>9525</xdr:colOff>
                    <xdr:row>7</xdr:row>
                    <xdr:rowOff>9525</xdr:rowOff>
                  </from>
                  <to>
                    <xdr:col>45</xdr:col>
                    <xdr:colOff>247650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256" r:id="rId19" name="Button 16">
              <controlPr defaultSize="0" print="0" autoFill="0" autoPict="0" macro="[0]!Sort_Punten_6">
                <anchor moveWithCells="1" sizeWithCells="1">
                  <from>
                    <xdr:col>46</xdr:col>
                    <xdr:colOff>0</xdr:colOff>
                    <xdr:row>7</xdr:row>
                    <xdr:rowOff>9525</xdr:rowOff>
                  </from>
                  <to>
                    <xdr:col>46</xdr:col>
                    <xdr:colOff>0</xdr:colOff>
                    <xdr:row>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257" r:id="rId20" name="Button 17">
              <controlPr defaultSize="0" print="0" autoFill="0" autoPict="0" macro="[0]!Sort_Pl_Punten_6">
                <anchor moveWithCells="1" sizeWithCells="1">
                  <from>
                    <xdr:col>53</xdr:col>
                    <xdr:colOff>19050</xdr:colOff>
                    <xdr:row>7</xdr:row>
                    <xdr:rowOff>9525</xdr:rowOff>
                  </from>
                  <to>
                    <xdr:col>53</xdr:col>
                    <xdr:colOff>247650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258" r:id="rId21" name="Button 18">
              <controlPr defaultSize="0" print="0" autoFill="0" autoPict="0" macro="[0]!Verberg_Ex_Aequo_1">
                <anchor moveWithCells="1" sizeWithCells="1">
                  <from>
                    <xdr:col>10</xdr:col>
                    <xdr:colOff>19050</xdr:colOff>
                    <xdr:row>7</xdr:row>
                    <xdr:rowOff>9525</xdr:rowOff>
                  </from>
                  <to>
                    <xdr:col>11</xdr:col>
                    <xdr:colOff>190500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259" r:id="rId22" name="Button 19">
              <controlPr defaultSize="0" print="0" autoFill="0" autoPict="0" macro="[0]!Verberg_Ex_Aequo_2">
                <anchor moveWithCells="1" sizeWithCells="1">
                  <from>
                    <xdr:col>18</xdr:col>
                    <xdr:colOff>19050</xdr:colOff>
                    <xdr:row>7</xdr:row>
                    <xdr:rowOff>9525</xdr:rowOff>
                  </from>
                  <to>
                    <xdr:col>19</xdr:col>
                    <xdr:colOff>190500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260" r:id="rId23" name="Button 20">
              <controlPr defaultSize="0" print="0" autoFill="0" autoPict="0" macro="[0]!Verberg_Ex_Aequo_3">
                <anchor moveWithCells="1" sizeWithCells="1">
                  <from>
                    <xdr:col>26</xdr:col>
                    <xdr:colOff>47625</xdr:colOff>
                    <xdr:row>7</xdr:row>
                    <xdr:rowOff>9525</xdr:rowOff>
                  </from>
                  <to>
                    <xdr:col>27</xdr:col>
                    <xdr:colOff>219075</xdr:colOff>
                    <xdr:row>7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261" r:id="rId24" name="Button 21">
              <controlPr defaultSize="0" print="0" autoFill="0" autoPict="0" macro="[0]!Verberg_Ex_Aequo_4">
                <anchor moveWithCells="1" sizeWithCells="1">
                  <from>
                    <xdr:col>30</xdr:col>
                    <xdr:colOff>0</xdr:colOff>
                    <xdr:row>7</xdr:row>
                    <xdr:rowOff>0</xdr:rowOff>
                  </from>
                  <to>
                    <xdr:col>35</xdr:col>
                    <xdr:colOff>200025</xdr:colOff>
                    <xdr:row>7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262" r:id="rId25" name="Button 22">
              <controlPr defaultSize="0" print="0" autoFill="0" autoPict="0" macro="[0]!Verberg_Ex_Aequo_5">
                <anchor moveWithCells="1" sizeWithCells="1">
                  <from>
                    <xdr:col>38</xdr:col>
                    <xdr:colOff>0</xdr:colOff>
                    <xdr:row>7</xdr:row>
                    <xdr:rowOff>9525</xdr:rowOff>
                  </from>
                  <to>
                    <xdr:col>38</xdr:col>
                    <xdr:colOff>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263" r:id="rId26" name="Button 23">
              <controlPr defaultSize="0" print="0" autoFill="0" autoPict="0" macro="[0]!Verberg_Ex_Aequo_6">
                <anchor moveWithCells="1" sizeWithCells="1">
                  <from>
                    <xdr:col>46</xdr:col>
                    <xdr:colOff>0</xdr:colOff>
                    <xdr:row>7</xdr:row>
                    <xdr:rowOff>0</xdr:rowOff>
                  </from>
                  <to>
                    <xdr:col>46</xdr:col>
                    <xdr:colOff>0</xdr:colOff>
                    <xdr:row>7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264" r:id="rId27" name="Button 24">
              <controlPr defaultSize="0" print="0" autoFill="0" autoPict="0" macro="[0]!Sort_Naam">
                <anchor moveWithCells="1" sizeWithCells="1">
                  <from>
                    <xdr:col>2</xdr:col>
                    <xdr:colOff>0</xdr:colOff>
                    <xdr:row>7</xdr:row>
                    <xdr:rowOff>9525</xdr:rowOff>
                  </from>
                  <to>
                    <xdr:col>3</xdr:col>
                    <xdr:colOff>0</xdr:colOff>
                    <xdr:row>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265" r:id="rId28" name="Button 25">
              <controlPr defaultSize="0" print="0" autoFill="0" autoPict="0" macro="[0]!Verberg_Ex_Aequo_5">
                <anchor moveWithCells="1" sizeWithCells="1">
                  <from>
                    <xdr:col>38</xdr:col>
                    <xdr:colOff>0</xdr:colOff>
                    <xdr:row>7</xdr:row>
                    <xdr:rowOff>0</xdr:rowOff>
                  </from>
                  <to>
                    <xdr:col>43</xdr:col>
                    <xdr:colOff>200025</xdr:colOff>
                    <xdr:row>7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266" r:id="rId29" name="Button 26">
              <controlPr defaultSize="0" print="0" autoFill="0" autoPict="0" macro="[0]!Verberg_Ex_Aequo_6">
                <anchor moveWithCells="1" sizeWithCells="1">
                  <from>
                    <xdr:col>46</xdr:col>
                    <xdr:colOff>0</xdr:colOff>
                    <xdr:row>7</xdr:row>
                    <xdr:rowOff>0</xdr:rowOff>
                  </from>
                  <to>
                    <xdr:col>51</xdr:col>
                    <xdr:colOff>200025</xdr:colOff>
                    <xdr:row>7</xdr:row>
                    <xdr:rowOff>314325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72"/>
  <dimension ref="A1:BN8"/>
  <sheetViews>
    <sheetView workbookViewId="0">
      <pane xSplit="5" ySplit="8" topLeftCell="F9" activePane="bottomRight" state="frozen"/>
      <selection activeCell="C5" sqref="C5:E5"/>
      <selection pane="topRight" activeCell="C5" sqref="C5:E5"/>
      <selection pane="bottomLeft" activeCell="C5" sqref="C5:E5"/>
      <selection pane="bottomRight" activeCell="BL4" sqref="BL4"/>
    </sheetView>
  </sheetViews>
  <sheetFormatPr defaultRowHeight="12.75" x14ac:dyDescent="0.2"/>
  <cols>
    <col min="1" max="1" width="3.28515625" style="6" bestFit="1" customWidth="1"/>
    <col min="2" max="2" width="10.140625" style="6" customWidth="1"/>
    <col min="3" max="4" width="22.7109375" style="6" customWidth="1"/>
    <col min="5" max="5" width="4.140625" style="6" hidden="1" customWidth="1"/>
    <col min="6" max="6" width="18.7109375" style="6" customWidth="1"/>
    <col min="7" max="7" width="2.7109375" style="68" customWidth="1"/>
    <col min="8" max="8" width="5.7109375" style="68" customWidth="1"/>
    <col min="9" max="9" width="5.7109375" style="68" hidden="1" customWidth="1"/>
    <col min="10" max="10" width="5.7109375" style="69" hidden="1" customWidth="1"/>
    <col min="11" max="12" width="3.7109375" style="68" customWidth="1"/>
    <col min="13" max="13" width="3" style="68" customWidth="1"/>
    <col min="14" max="14" width="3.85546875" style="70" customWidth="1"/>
    <col min="15" max="15" width="2.7109375" style="71" customWidth="1"/>
    <col min="16" max="16" width="5.7109375" style="71" customWidth="1"/>
    <col min="17" max="17" width="5.7109375" style="71" hidden="1" customWidth="1"/>
    <col min="18" max="18" width="5.7109375" style="72" hidden="1" customWidth="1"/>
    <col min="19" max="20" width="3.7109375" style="71" customWidth="1"/>
    <col min="21" max="21" width="3" style="71" customWidth="1"/>
    <col min="22" max="22" width="3.85546875" style="73" customWidth="1"/>
    <col min="23" max="23" width="2.7109375" style="74" customWidth="1"/>
    <col min="24" max="24" width="5.7109375" style="74" customWidth="1"/>
    <col min="25" max="25" width="5.7109375" style="74" hidden="1" customWidth="1"/>
    <col min="26" max="26" width="5.7109375" style="75" hidden="1" customWidth="1"/>
    <col min="27" max="28" width="3.7109375" style="74" customWidth="1"/>
    <col min="29" max="29" width="3" style="74" customWidth="1"/>
    <col min="30" max="30" width="3.85546875" style="76" customWidth="1"/>
    <col min="31" max="31" width="2.7109375" style="71" hidden="1" customWidth="1"/>
    <col min="32" max="33" width="5.7109375" style="71" hidden="1" customWidth="1"/>
    <col min="34" max="34" width="5.7109375" style="72" hidden="1" customWidth="1"/>
    <col min="35" max="36" width="3.7109375" style="71" hidden="1" customWidth="1"/>
    <col min="37" max="37" width="3" style="71" hidden="1" customWidth="1"/>
    <col min="38" max="38" width="3.85546875" style="73" hidden="1" customWidth="1"/>
    <col min="39" max="39" width="2.7109375" style="74" hidden="1" customWidth="1"/>
    <col min="40" max="41" width="5.7109375" style="74" hidden="1" customWidth="1"/>
    <col min="42" max="42" width="5.7109375" style="75" hidden="1" customWidth="1"/>
    <col min="43" max="44" width="3.7109375" style="74" hidden="1" customWidth="1"/>
    <col min="45" max="45" width="3" style="74" hidden="1" customWidth="1"/>
    <col min="46" max="46" width="3.85546875" style="76" hidden="1" customWidth="1"/>
    <col min="47" max="47" width="2.7109375" style="71" hidden="1" customWidth="1"/>
    <col min="48" max="49" width="5.7109375" style="71" hidden="1" customWidth="1"/>
    <col min="50" max="50" width="5.7109375" style="72" hidden="1" customWidth="1"/>
    <col min="51" max="52" width="3.7109375" style="71" hidden="1" customWidth="1"/>
    <col min="53" max="53" width="3" style="71" hidden="1" customWidth="1"/>
    <col min="54" max="54" width="3.85546875" style="71" hidden="1" customWidth="1"/>
    <col min="55" max="55" width="5.28515625" style="12" customWidth="1"/>
    <col min="56" max="56" width="6.140625" style="12" hidden="1" customWidth="1"/>
    <col min="57" max="57" width="5.28515625" style="12" customWidth="1"/>
    <col min="58" max="58" width="5.28515625" style="12" hidden="1" customWidth="1"/>
    <col min="59" max="60" width="6" style="12" hidden="1" customWidth="1"/>
    <col min="61" max="61" width="6" style="12" customWidth="1"/>
    <col min="62" max="62" width="6" style="12" hidden="1" customWidth="1"/>
    <col min="63" max="63" width="4" style="6" customWidth="1"/>
    <col min="64" max="64" width="4.85546875" style="6" customWidth="1"/>
    <col min="65" max="65" width="5.5703125" style="6" customWidth="1"/>
    <col min="66" max="66" width="17.28515625" style="6" customWidth="1"/>
    <col min="67" max="16384" width="9.140625" style="12"/>
  </cols>
  <sheetData>
    <row r="1" spans="1:66" x14ac:dyDescent="0.2">
      <c r="A1" s="111" t="s">
        <v>8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  <c r="AK1" s="112"/>
      <c r="AL1" s="112"/>
      <c r="AM1" s="112"/>
      <c r="AN1" s="112"/>
      <c r="AO1" s="112"/>
      <c r="AP1" s="112"/>
      <c r="AQ1" s="112"/>
      <c r="AR1" s="112"/>
      <c r="AS1" s="112"/>
      <c r="AT1" s="112"/>
      <c r="AU1" s="112"/>
      <c r="AV1" s="112"/>
      <c r="AW1" s="112"/>
      <c r="AX1" s="112"/>
      <c r="AY1" s="112"/>
      <c r="AZ1" s="112"/>
      <c r="BA1" s="112"/>
      <c r="BB1" s="112"/>
      <c r="BC1" s="112"/>
      <c r="BD1" s="112"/>
      <c r="BE1" s="112"/>
      <c r="BF1" s="112"/>
      <c r="BG1" s="112"/>
      <c r="BH1" s="112"/>
      <c r="BI1" s="112"/>
      <c r="BJ1" s="112"/>
      <c r="BK1" s="112"/>
      <c r="BL1" s="112"/>
      <c r="BM1" s="112"/>
      <c r="BN1" s="113"/>
    </row>
    <row r="2" spans="1:66" ht="12.75" hidden="1" customHeight="1" x14ac:dyDescent="0.2">
      <c r="A2" s="94"/>
      <c r="B2" s="94"/>
      <c r="C2" s="94">
        <v>1</v>
      </c>
      <c r="D2" s="94">
        <f>FLOOR((C2+3)/4,1)</f>
        <v>1</v>
      </c>
      <c r="E2" s="94"/>
      <c r="F2" s="94"/>
      <c r="G2" s="67"/>
      <c r="H2" s="67">
        <v>192</v>
      </c>
      <c r="I2" s="69">
        <v>190</v>
      </c>
      <c r="J2" s="69">
        <f>H2+I2</f>
        <v>382</v>
      </c>
      <c r="K2" s="69"/>
      <c r="L2" s="69"/>
      <c r="M2" s="69"/>
      <c r="N2" s="79">
        <v>1</v>
      </c>
      <c r="O2" s="72"/>
      <c r="P2" s="72">
        <v>193</v>
      </c>
      <c r="Q2" s="72">
        <v>193</v>
      </c>
      <c r="R2" s="72">
        <f>P2+Q2</f>
        <v>386</v>
      </c>
      <c r="S2" s="72"/>
      <c r="T2" s="72"/>
      <c r="U2" s="72"/>
      <c r="V2" s="80">
        <v>2</v>
      </c>
      <c r="W2" s="75"/>
      <c r="X2" s="75">
        <v>198</v>
      </c>
      <c r="Y2" s="75">
        <v>198</v>
      </c>
      <c r="Z2" s="75">
        <f>X2+Y2</f>
        <v>396</v>
      </c>
      <c r="AA2" s="75"/>
      <c r="AB2" s="75"/>
      <c r="AC2" s="75"/>
      <c r="AD2" s="81">
        <v>3</v>
      </c>
      <c r="AE2" s="72"/>
      <c r="AF2" s="72">
        <v>177</v>
      </c>
      <c r="AG2" s="72">
        <v>177</v>
      </c>
      <c r="AH2" s="72">
        <f>AF2+AG2</f>
        <v>354</v>
      </c>
      <c r="AI2" s="72"/>
      <c r="AJ2" s="72"/>
      <c r="AK2" s="72"/>
      <c r="AL2" s="80">
        <v>4</v>
      </c>
      <c r="AM2" s="75"/>
      <c r="AN2" s="75">
        <v>178</v>
      </c>
      <c r="AO2" s="75">
        <v>178</v>
      </c>
      <c r="AP2" s="75">
        <f>AN2+AO2</f>
        <v>356</v>
      </c>
      <c r="AQ2" s="75"/>
      <c r="AR2" s="75"/>
      <c r="AS2" s="75"/>
      <c r="AT2" s="81">
        <v>5</v>
      </c>
      <c r="AU2" s="72"/>
      <c r="AV2" s="72">
        <v>179</v>
      </c>
      <c r="AW2" s="72">
        <v>179</v>
      </c>
      <c r="AX2" s="72">
        <f>AV2+AW2</f>
        <v>358</v>
      </c>
      <c r="AY2" s="72"/>
      <c r="AZ2" s="72"/>
      <c r="BA2" s="72"/>
      <c r="BB2" s="72">
        <v>6</v>
      </c>
      <c r="BC2" s="12">
        <f>N2+V2+AD2+AL2+AT2+BB2</f>
        <v>21</v>
      </c>
      <c r="BD2" s="12">
        <f>J2+R2+Z2+AH2+AP2+AX2</f>
        <v>2232</v>
      </c>
      <c r="BE2" s="38">
        <f>IF($O$4&gt;0,(LARGE(($N2,$V2,$AD2,$AL2,$AT2,$BB2),1)),"0")</f>
        <v>6</v>
      </c>
      <c r="BF2" s="38">
        <f>IF($O$4&gt;0,(LARGE(($N2,$V2,$AD2,$AL2,$AT2,$BB2),2)),"0")</f>
        <v>5</v>
      </c>
      <c r="BG2" s="12">
        <v>354</v>
      </c>
      <c r="BH2" s="12">
        <v>354</v>
      </c>
      <c r="BI2" s="38">
        <f>BC2-BE2-BF2</f>
        <v>10</v>
      </c>
      <c r="BJ2" s="12">
        <f>BD2-BG2-BH2</f>
        <v>1524</v>
      </c>
      <c r="BK2" s="12"/>
      <c r="BL2" s="12"/>
      <c r="BN2" s="12"/>
    </row>
    <row r="3" spans="1:66" x14ac:dyDescent="0.2">
      <c r="A3" s="114" t="s">
        <v>9</v>
      </c>
      <c r="B3" s="115"/>
      <c r="C3" s="116" t="str">
        <f>Instellingen!B3</f>
        <v>Selectie Subtop</v>
      </c>
      <c r="D3" s="117"/>
      <c r="E3" s="118"/>
      <c r="F3" s="114" t="s">
        <v>42</v>
      </c>
      <c r="G3" s="119"/>
      <c r="H3" s="119"/>
      <c r="I3" s="119"/>
      <c r="J3" s="119"/>
      <c r="K3" s="119"/>
      <c r="L3" s="119"/>
      <c r="M3" s="119"/>
      <c r="N3" s="115"/>
      <c r="O3" s="120"/>
      <c r="P3" s="121"/>
      <c r="Q3" s="121"/>
      <c r="R3" s="121"/>
      <c r="S3" s="121"/>
      <c r="T3" s="121"/>
      <c r="U3" s="121"/>
      <c r="V3" s="122"/>
      <c r="W3" s="123"/>
      <c r="X3" s="124"/>
      <c r="Y3" s="124"/>
      <c r="Z3" s="124"/>
      <c r="AA3" s="124"/>
      <c r="AB3" s="124"/>
      <c r="AC3" s="124"/>
      <c r="AD3" s="124"/>
      <c r="AE3" s="124"/>
      <c r="AF3" s="124"/>
      <c r="AG3" s="124"/>
      <c r="AH3" s="124"/>
      <c r="AI3" s="124"/>
      <c r="AJ3" s="124"/>
      <c r="AK3" s="124"/>
      <c r="AL3" s="124"/>
      <c r="AM3" s="124"/>
      <c r="AN3" s="124"/>
      <c r="AO3" s="124"/>
      <c r="AP3" s="124"/>
      <c r="AQ3" s="124"/>
      <c r="AR3" s="124"/>
      <c r="AS3" s="124"/>
      <c r="AT3" s="124"/>
      <c r="AU3" s="124"/>
      <c r="AV3" s="124"/>
      <c r="AW3" s="124"/>
      <c r="AX3" s="124"/>
      <c r="AY3" s="124"/>
      <c r="AZ3" s="124"/>
      <c r="BA3" s="124"/>
      <c r="BB3" s="125"/>
      <c r="BC3" s="114" t="s">
        <v>40</v>
      </c>
      <c r="BD3" s="119"/>
      <c r="BE3" s="119"/>
      <c r="BF3" s="119"/>
      <c r="BG3" s="119"/>
      <c r="BH3" s="119"/>
      <c r="BI3" s="119"/>
      <c r="BJ3" s="119"/>
      <c r="BK3" s="115"/>
      <c r="BL3" s="23">
        <f>Instellingen!B6</f>
        <v>3</v>
      </c>
      <c r="BM3" s="123"/>
      <c r="BN3" s="124"/>
    </row>
    <row r="4" spans="1:66" x14ac:dyDescent="0.2">
      <c r="A4" s="114" t="s">
        <v>10</v>
      </c>
      <c r="B4" s="115"/>
      <c r="C4" s="132" t="s">
        <v>27</v>
      </c>
      <c r="D4" s="117"/>
      <c r="E4" s="118"/>
      <c r="F4" s="114" t="s">
        <v>71</v>
      </c>
      <c r="G4" s="119"/>
      <c r="H4" s="119"/>
      <c r="I4" s="119"/>
      <c r="J4" s="119"/>
      <c r="K4" s="119"/>
      <c r="L4" s="119"/>
      <c r="M4" s="119"/>
      <c r="N4" s="115"/>
      <c r="O4" s="133">
        <f>Instellingen!B7</f>
        <v>1</v>
      </c>
      <c r="P4" s="134"/>
      <c r="Q4" s="134"/>
      <c r="R4" s="134"/>
      <c r="S4" s="134"/>
      <c r="T4" s="134"/>
      <c r="U4" s="134"/>
      <c r="V4" s="135"/>
      <c r="W4" s="126"/>
      <c r="X4" s="127"/>
      <c r="Y4" s="127"/>
      <c r="Z4" s="127"/>
      <c r="AA4" s="127"/>
      <c r="AB4" s="127"/>
      <c r="AC4" s="127"/>
      <c r="AD4" s="127"/>
      <c r="AE4" s="127"/>
      <c r="AF4" s="127"/>
      <c r="AG4" s="127"/>
      <c r="AH4" s="127"/>
      <c r="AI4" s="127"/>
      <c r="AJ4" s="127"/>
      <c r="AK4" s="127"/>
      <c r="AL4" s="127"/>
      <c r="AM4" s="127"/>
      <c r="AN4" s="127"/>
      <c r="AO4" s="127"/>
      <c r="AP4" s="127"/>
      <c r="AQ4" s="127"/>
      <c r="AR4" s="127"/>
      <c r="AS4" s="127"/>
      <c r="AT4" s="127"/>
      <c r="AU4" s="127"/>
      <c r="AV4" s="127"/>
      <c r="AW4" s="127"/>
      <c r="AX4" s="127"/>
      <c r="AY4" s="127"/>
      <c r="AZ4" s="127"/>
      <c r="BA4" s="127"/>
      <c r="BB4" s="128"/>
      <c r="BC4" s="114"/>
      <c r="BD4" s="119"/>
      <c r="BE4" s="119"/>
      <c r="BF4" s="119"/>
      <c r="BG4" s="119"/>
      <c r="BH4" s="119"/>
      <c r="BI4" s="119"/>
      <c r="BJ4" s="119"/>
      <c r="BK4" s="115"/>
      <c r="BL4" s="23"/>
      <c r="BM4" s="126"/>
      <c r="BN4" s="127"/>
    </row>
    <row r="5" spans="1:66" x14ac:dyDescent="0.2">
      <c r="A5" s="114" t="s">
        <v>11</v>
      </c>
      <c r="B5" s="115"/>
      <c r="C5" s="132"/>
      <c r="D5" s="117"/>
      <c r="E5" s="118"/>
      <c r="F5" s="114" t="s">
        <v>12</v>
      </c>
      <c r="G5" s="119"/>
      <c r="H5" s="119"/>
      <c r="I5" s="119"/>
      <c r="J5" s="119"/>
      <c r="K5" s="119"/>
      <c r="L5" s="119"/>
      <c r="M5" s="119"/>
      <c r="N5" s="115"/>
      <c r="O5" s="133">
        <f>Instellingen!B5</f>
        <v>99</v>
      </c>
      <c r="P5" s="134"/>
      <c r="Q5" s="134"/>
      <c r="R5" s="134"/>
      <c r="S5" s="134"/>
      <c r="T5" s="134"/>
      <c r="U5" s="134"/>
      <c r="V5" s="135"/>
      <c r="W5" s="129"/>
      <c r="X5" s="130"/>
      <c r="Y5" s="130"/>
      <c r="Z5" s="130"/>
      <c r="AA5" s="130"/>
      <c r="AB5" s="130"/>
      <c r="AC5" s="130"/>
      <c r="AD5" s="130"/>
      <c r="AE5" s="130"/>
      <c r="AF5" s="130"/>
      <c r="AG5" s="130"/>
      <c r="AH5" s="130"/>
      <c r="AI5" s="130"/>
      <c r="AJ5" s="130"/>
      <c r="AK5" s="130"/>
      <c r="AL5" s="130"/>
      <c r="AM5" s="130"/>
      <c r="AN5" s="130"/>
      <c r="AO5" s="130"/>
      <c r="AP5" s="130"/>
      <c r="AQ5" s="130"/>
      <c r="AR5" s="130"/>
      <c r="AS5" s="130"/>
      <c r="AT5" s="130"/>
      <c r="AU5" s="130"/>
      <c r="AV5" s="130"/>
      <c r="AW5" s="130"/>
      <c r="AX5" s="130"/>
      <c r="AY5" s="130"/>
      <c r="AZ5" s="130"/>
      <c r="BA5" s="130"/>
      <c r="BB5" s="131"/>
      <c r="BC5" s="114" t="s">
        <v>13</v>
      </c>
      <c r="BD5" s="119"/>
      <c r="BE5" s="119"/>
      <c r="BF5" s="119"/>
      <c r="BG5" s="119"/>
      <c r="BH5" s="119"/>
      <c r="BI5" s="119"/>
      <c r="BJ5" s="119"/>
      <c r="BK5" s="115"/>
      <c r="BL5" s="9">
        <v>2</v>
      </c>
      <c r="BM5" s="126"/>
      <c r="BN5" s="127"/>
    </row>
    <row r="6" spans="1:66" ht="12.75" customHeight="1" x14ac:dyDescent="0.2">
      <c r="A6" s="136"/>
      <c r="B6" s="136"/>
      <c r="C6" s="136"/>
      <c r="D6" s="136"/>
      <c r="E6" s="137"/>
      <c r="F6" s="66" t="s">
        <v>14</v>
      </c>
      <c r="G6" s="140" t="str">
        <f>Instellingen!B36</f>
        <v>Delft/Werkendam/Harich</v>
      </c>
      <c r="H6" s="141"/>
      <c r="I6" s="141"/>
      <c r="J6" s="141"/>
      <c r="K6" s="141"/>
      <c r="L6" s="141"/>
      <c r="M6" s="141"/>
      <c r="N6" s="142"/>
      <c r="O6" s="143" t="str">
        <f>Instellingen!B37</f>
        <v>uden/Emmeloord/Den Hoorn</v>
      </c>
      <c r="P6" s="144"/>
      <c r="Q6" s="144"/>
      <c r="R6" s="144"/>
      <c r="S6" s="144"/>
      <c r="T6" s="144"/>
      <c r="U6" s="144"/>
      <c r="V6" s="145"/>
      <c r="W6" s="146" t="str">
        <f>Instellingen!B38</f>
        <v>Nw. en St. Joosland/Boxtel/Bunschoten-Spakenburg</v>
      </c>
      <c r="X6" s="147"/>
      <c r="Y6" s="147"/>
      <c r="Z6" s="147"/>
      <c r="AA6" s="147"/>
      <c r="AB6" s="147"/>
      <c r="AC6" s="147"/>
      <c r="AD6" s="148"/>
      <c r="AE6" s="143" t="str">
        <f>Instellingen!B39</f>
        <v xml:space="preserve"> </v>
      </c>
      <c r="AF6" s="144"/>
      <c r="AG6" s="144"/>
      <c r="AH6" s="144"/>
      <c r="AI6" s="144"/>
      <c r="AJ6" s="144"/>
      <c r="AK6" s="144"/>
      <c r="AL6" s="145"/>
      <c r="AM6" s="146" t="str">
        <f>Instellingen!B40</f>
        <v xml:space="preserve"> </v>
      </c>
      <c r="AN6" s="147"/>
      <c r="AO6" s="147"/>
      <c r="AP6" s="147"/>
      <c r="AQ6" s="147"/>
      <c r="AR6" s="147"/>
      <c r="AS6" s="147"/>
      <c r="AT6" s="148"/>
      <c r="AU6" s="143" t="str">
        <f>Instellingen!B41</f>
        <v xml:space="preserve"> </v>
      </c>
      <c r="AV6" s="144"/>
      <c r="AW6" s="144"/>
      <c r="AX6" s="144"/>
      <c r="AY6" s="144"/>
      <c r="AZ6" s="144"/>
      <c r="BA6" s="144"/>
      <c r="BB6" s="145"/>
      <c r="BC6" s="114" t="s">
        <v>33</v>
      </c>
      <c r="BD6" s="119"/>
      <c r="BE6" s="119"/>
      <c r="BF6" s="119"/>
      <c r="BG6" s="119"/>
      <c r="BH6" s="115"/>
      <c r="BI6" s="91" t="s">
        <v>34</v>
      </c>
      <c r="BJ6" s="93"/>
      <c r="BK6" s="92"/>
      <c r="BL6" s="33">
        <v>180</v>
      </c>
      <c r="BM6" s="126"/>
      <c r="BN6" s="127"/>
    </row>
    <row r="7" spans="1:66" ht="12.75" customHeight="1" x14ac:dyDescent="0.2">
      <c r="A7" s="138"/>
      <c r="B7" s="138"/>
      <c r="C7" s="138"/>
      <c r="D7" s="138"/>
      <c r="E7" s="139"/>
      <c r="F7" s="66" t="s">
        <v>15</v>
      </c>
      <c r="G7" s="149" t="str">
        <f>Instellingen!C36</f>
        <v>18 &amp; 19 -11-2017</v>
      </c>
      <c r="H7" s="150"/>
      <c r="I7" s="150"/>
      <c r="J7" s="150"/>
      <c r="K7" s="150"/>
      <c r="L7" s="150"/>
      <c r="M7" s="150"/>
      <c r="N7" s="151"/>
      <c r="O7" s="143" t="str">
        <f>Instellingen!C37</f>
        <v>16 &amp; 17 -11 -2017</v>
      </c>
      <c r="P7" s="144"/>
      <c r="Q7" s="144"/>
      <c r="R7" s="144"/>
      <c r="S7" s="144"/>
      <c r="T7" s="144"/>
      <c r="U7" s="144"/>
      <c r="V7" s="145"/>
      <c r="W7" s="146" t="str">
        <f>Instellingen!C38</f>
        <v>20 en 21-1-2018</v>
      </c>
      <c r="X7" s="147"/>
      <c r="Y7" s="147"/>
      <c r="Z7" s="147"/>
      <c r="AA7" s="147"/>
      <c r="AB7" s="147"/>
      <c r="AC7" s="147"/>
      <c r="AD7" s="148"/>
      <c r="AE7" s="143" t="str">
        <f>Instellingen!C39</f>
        <v xml:space="preserve"> </v>
      </c>
      <c r="AF7" s="144"/>
      <c r="AG7" s="144"/>
      <c r="AH7" s="144"/>
      <c r="AI7" s="144"/>
      <c r="AJ7" s="144"/>
      <c r="AK7" s="144"/>
      <c r="AL7" s="145"/>
      <c r="AM7" s="146" t="str">
        <f>Instellingen!C40</f>
        <v xml:space="preserve"> </v>
      </c>
      <c r="AN7" s="147"/>
      <c r="AO7" s="147"/>
      <c r="AP7" s="147"/>
      <c r="AQ7" s="147"/>
      <c r="AR7" s="147"/>
      <c r="AS7" s="147"/>
      <c r="AT7" s="148"/>
      <c r="AU7" s="143" t="str">
        <f>Instellingen!C41</f>
        <v xml:space="preserve"> </v>
      </c>
      <c r="AV7" s="144"/>
      <c r="AW7" s="144"/>
      <c r="AX7" s="144"/>
      <c r="AY7" s="144"/>
      <c r="AZ7" s="144"/>
      <c r="BA7" s="144"/>
      <c r="BB7" s="145"/>
      <c r="BC7" s="77" t="s">
        <v>70</v>
      </c>
      <c r="BD7" s="5" t="s">
        <v>70</v>
      </c>
      <c r="BE7" s="11" t="s">
        <v>68</v>
      </c>
      <c r="BF7" s="11" t="s">
        <v>68</v>
      </c>
      <c r="BG7" s="11" t="s">
        <v>68</v>
      </c>
      <c r="BH7" s="11" t="s">
        <v>68</v>
      </c>
      <c r="BI7" s="37" t="s">
        <v>69</v>
      </c>
      <c r="BJ7" s="35" t="s">
        <v>69</v>
      </c>
      <c r="BK7" s="13"/>
      <c r="BL7" s="5"/>
      <c r="BM7" s="129"/>
      <c r="BN7" s="130"/>
    </row>
    <row r="8" spans="1:66" ht="25.5" customHeight="1" x14ac:dyDescent="0.2">
      <c r="A8" s="2" t="s">
        <v>19</v>
      </c>
      <c r="B8" s="2" t="s">
        <v>7</v>
      </c>
      <c r="C8" s="2" t="s">
        <v>0</v>
      </c>
      <c r="D8" s="2" t="s">
        <v>1</v>
      </c>
      <c r="E8" s="2" t="s">
        <v>103</v>
      </c>
      <c r="F8" s="66" t="s">
        <v>3</v>
      </c>
      <c r="G8" s="8" t="s">
        <v>95</v>
      </c>
      <c r="H8" s="8" t="s">
        <v>37</v>
      </c>
      <c r="I8" s="8" t="s">
        <v>35</v>
      </c>
      <c r="J8" s="8" t="s">
        <v>36</v>
      </c>
      <c r="K8" s="8" t="s">
        <v>72</v>
      </c>
      <c r="L8" s="8" t="s">
        <v>73</v>
      </c>
      <c r="M8" s="2" t="s">
        <v>5</v>
      </c>
      <c r="N8" s="66" t="s">
        <v>16</v>
      </c>
      <c r="O8" s="8" t="s">
        <v>95</v>
      </c>
      <c r="P8" s="8" t="s">
        <v>37</v>
      </c>
      <c r="Q8" s="8" t="s">
        <v>35</v>
      </c>
      <c r="R8" s="8" t="s">
        <v>38</v>
      </c>
      <c r="S8" s="8" t="s">
        <v>72</v>
      </c>
      <c r="T8" s="8" t="s">
        <v>73</v>
      </c>
      <c r="U8" s="2" t="s">
        <v>5</v>
      </c>
      <c r="V8" s="66" t="s">
        <v>16</v>
      </c>
      <c r="W8" s="8" t="s">
        <v>95</v>
      </c>
      <c r="X8" s="8" t="s">
        <v>37</v>
      </c>
      <c r="Y8" s="8" t="s">
        <v>39</v>
      </c>
      <c r="Z8" s="8" t="s">
        <v>38</v>
      </c>
      <c r="AA8" s="8" t="s">
        <v>72</v>
      </c>
      <c r="AB8" s="8" t="s">
        <v>73</v>
      </c>
      <c r="AC8" s="2" t="s">
        <v>5</v>
      </c>
      <c r="AD8" s="66" t="s">
        <v>16</v>
      </c>
      <c r="AE8" s="8" t="s">
        <v>95</v>
      </c>
      <c r="AF8" s="8" t="s">
        <v>37</v>
      </c>
      <c r="AG8" s="8" t="s">
        <v>35</v>
      </c>
      <c r="AH8" s="8" t="s">
        <v>38</v>
      </c>
      <c r="AI8" s="8" t="s">
        <v>72</v>
      </c>
      <c r="AJ8" s="8" t="s">
        <v>73</v>
      </c>
      <c r="AK8" s="2" t="s">
        <v>5</v>
      </c>
      <c r="AL8" s="66" t="s">
        <v>16</v>
      </c>
      <c r="AM8" s="8" t="s">
        <v>95</v>
      </c>
      <c r="AN8" s="8" t="s">
        <v>37</v>
      </c>
      <c r="AO8" s="8" t="s">
        <v>35</v>
      </c>
      <c r="AP8" s="8" t="s">
        <v>38</v>
      </c>
      <c r="AQ8" s="8" t="s">
        <v>72</v>
      </c>
      <c r="AR8" s="8" t="s">
        <v>73</v>
      </c>
      <c r="AS8" s="2" t="s">
        <v>5</v>
      </c>
      <c r="AT8" s="66" t="s">
        <v>16</v>
      </c>
      <c r="AU8" s="8" t="s">
        <v>95</v>
      </c>
      <c r="AV8" s="8" t="s">
        <v>37</v>
      </c>
      <c r="AW8" s="8" t="s">
        <v>35</v>
      </c>
      <c r="AX8" s="8" t="s">
        <v>38</v>
      </c>
      <c r="AY8" s="8" t="s">
        <v>72</v>
      </c>
      <c r="AZ8" s="8" t="s">
        <v>73</v>
      </c>
      <c r="BA8" s="2" t="s">
        <v>5</v>
      </c>
      <c r="BB8" s="2" t="s">
        <v>16</v>
      </c>
      <c r="BC8" s="78" t="s">
        <v>23</v>
      </c>
      <c r="BD8" s="34" t="s">
        <v>4</v>
      </c>
      <c r="BE8" s="36" t="s">
        <v>23</v>
      </c>
      <c r="BF8" s="36" t="s">
        <v>23</v>
      </c>
      <c r="BG8" s="34" t="s">
        <v>4</v>
      </c>
      <c r="BH8" s="34" t="s">
        <v>4</v>
      </c>
      <c r="BI8" s="34" t="s">
        <v>23</v>
      </c>
      <c r="BJ8" s="34" t="s">
        <v>4</v>
      </c>
      <c r="BK8" s="34" t="s">
        <v>17</v>
      </c>
      <c r="BL8" s="34" t="s">
        <v>18</v>
      </c>
      <c r="BM8" s="8" t="s">
        <v>97</v>
      </c>
      <c r="BN8" s="2" t="s">
        <v>6</v>
      </c>
    </row>
  </sheetData>
  <sheetProtection sheet="1" objects="1" scenarios="1"/>
  <mergeCells count="32">
    <mergeCell ref="O5:V5"/>
    <mergeCell ref="BC5:BK5"/>
    <mergeCell ref="A6:E7"/>
    <mergeCell ref="G6:N6"/>
    <mergeCell ref="O6:V6"/>
    <mergeCell ref="W6:AD6"/>
    <mergeCell ref="AE6:AL6"/>
    <mergeCell ref="AU6:BB6"/>
    <mergeCell ref="BC6:BH6"/>
    <mergeCell ref="G7:N7"/>
    <mergeCell ref="O7:V7"/>
    <mergeCell ref="W7:AD7"/>
    <mergeCell ref="AE7:AL7"/>
    <mergeCell ref="AM7:AT7"/>
    <mergeCell ref="AU7:BB7"/>
    <mergeCell ref="AM6:AT6"/>
    <mergeCell ref="A1:BN1"/>
    <mergeCell ref="A3:B3"/>
    <mergeCell ref="C3:E3"/>
    <mergeCell ref="F3:N3"/>
    <mergeCell ref="O3:V3"/>
    <mergeCell ref="W3:BB5"/>
    <mergeCell ref="BC3:BK3"/>
    <mergeCell ref="BM3:BN7"/>
    <mergeCell ref="A4:B4"/>
    <mergeCell ref="C4:E4"/>
    <mergeCell ref="F4:N4"/>
    <mergeCell ref="O4:V4"/>
    <mergeCell ref="BC4:BK4"/>
    <mergeCell ref="A5:B5"/>
    <mergeCell ref="C5:E5"/>
    <mergeCell ref="F5:N5"/>
  </mergeCells>
  <conditionalFormatting sqref="X2:Y2 P2:Q2 H2:I2 AF2:AG2 AN2:AO2 AV2:AW2 H9:I65536 AV9:AW65536 P9:Q65536 X9:Y65536 AF9:AG65536 AN9:AO65536">
    <cfRule type="cellIs" dxfId="6" priority="1" stopIfTrue="1" operator="greaterThanOrEqual">
      <formula>$BL$6</formula>
    </cfRule>
  </conditionalFormatting>
  <dataValidations count="9">
    <dataValidation type="decimal" operator="lessThanOrEqual" allowBlank="1" showInputMessage="1" showErrorMessage="1" sqref="AH9:AH65536 AP9:AP65536 AX9:AX65536 R9:R65536 J9:J65536 Z9:Z65536 BC9:BL65536">
      <formula1>100</formula1>
    </dataValidation>
    <dataValidation type="list" allowBlank="1" showInputMessage="1" showErrorMessage="1" sqref="BM1:BM2 BM9:BM65536">
      <formula1>"ja,nee"</formula1>
    </dataValidation>
    <dataValidation operator="lessThanOrEqual" allowBlank="1" showInputMessage="1" showErrorMessage="1" sqref="R8 AH8 AP8 AX8 Z8 J1:J2 R1:R2 AX1:AX2 AP1:AP2 AH1:AH2 Z1:Z2 BC1:BK8 BL1:BL4 BL7:BL8 J8"/>
    <dataValidation type="decimal" allowBlank="1" showInputMessage="1" showErrorMessage="1" sqref="H1:I2 P1:Q2 AV1:AW2 AN1:AO2 AF1:AG2 X1:Y2 H8:I65536 X8:Y65536 P8:Q65536 AF8:AG65536 AN8:AO65536 AV8:AW65536">
      <formula1>0</formula1>
      <formula2>400</formula2>
    </dataValidation>
    <dataValidation type="decimal" allowBlank="1" showInputMessage="1" showErrorMessage="1" sqref="K1:L2 S1:T2 AY1:AZ2 AQ1:AR2 AI1:AJ2 AA1:AB2 K8:L65536 AA8:AB65536 S8:T65536 AI8:AJ65536 AQ8:AR65536 AY8:AZ65536">
      <formula1>0</formula1>
      <formula2>99</formula2>
    </dataValidation>
    <dataValidation type="whole" allowBlank="1" showInputMessage="1" showErrorMessage="1" sqref="M1:N2 U1:V2 BA1:BB2 AS1:AT2 AK1:AL2 AC1:AD2 M8:N65536 AC8:AD65536 U8:V65536 AK8:AL65536 AS8:AT65536 BA8:BB65536">
      <formula1>0</formula1>
      <formula2>999</formula2>
    </dataValidation>
    <dataValidation type="whole" operator="lessThanOrEqual" allowBlank="1" showInputMessage="1" showErrorMessage="1" sqref="BL6">
      <formula1>400</formula1>
    </dataValidation>
    <dataValidation type="whole" operator="lessThanOrEqual" allowBlank="1" showInputMessage="1" showErrorMessage="1" sqref="BL5">
      <formula1>99</formula1>
    </dataValidation>
    <dataValidation type="whole" allowBlank="1" showInputMessage="1" showErrorMessage="1" sqref="O3:V3">
      <formula1>0</formula1>
      <formula2>99</formula2>
    </dataValidation>
  </dataValidations>
  <printOptions headings="1" gridLines="1"/>
  <pageMargins left="0.19685039370078741" right="0" top="0.98425196850393704" bottom="0.98425196850393704" header="0.51181102362204722" footer="0.51181102362204722"/>
  <pageSetup paperSize="9" scale="88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69313" r:id="rId4" name="Button 1">
              <controlPr defaultSize="0" print="0" autoFill="0" autoPict="0" macro="[0]!KleinsteBepalen">
                <anchor moveWithCells="1" sizeWithCells="1">
                  <from>
                    <xdr:col>0</xdr:col>
                    <xdr:colOff>161925</xdr:colOff>
                    <xdr:row>5</xdr:row>
                    <xdr:rowOff>0</xdr:rowOff>
                  </from>
                  <to>
                    <xdr:col>2</xdr:col>
                    <xdr:colOff>485775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9314" r:id="rId5" name="Button 2">
              <controlPr defaultSize="0" print="0" autoFill="0" autoPict="0" macro="[0]!Sort_Punten_1">
                <anchor moveWithCells="1" sizeWithCells="1">
                  <from>
                    <xdr:col>7</xdr:col>
                    <xdr:colOff>9525</xdr:colOff>
                    <xdr:row>7</xdr:row>
                    <xdr:rowOff>19050</xdr:rowOff>
                  </from>
                  <to>
                    <xdr:col>8</xdr:col>
                    <xdr:colOff>0</xdr:colOff>
                    <xdr:row>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9315" r:id="rId6" name="Button 3">
              <controlPr defaultSize="0" print="0" autoFill="0" autoPict="0" macro="[0]!Sort_Punten_2">
                <anchor moveWithCells="1" sizeWithCells="1">
                  <from>
                    <xdr:col>15</xdr:col>
                    <xdr:colOff>19050</xdr:colOff>
                    <xdr:row>7</xdr:row>
                    <xdr:rowOff>9525</xdr:rowOff>
                  </from>
                  <to>
                    <xdr:col>16</xdr:col>
                    <xdr:colOff>0</xdr:colOff>
                    <xdr:row>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9316" r:id="rId7" name="Button 4">
              <controlPr defaultSize="0" print="0" autoFill="0" autoPict="0" macro="[0]!Sort_Punten_3">
                <anchor moveWithCells="1" sizeWithCells="1">
                  <from>
                    <xdr:col>23</xdr:col>
                    <xdr:colOff>9525</xdr:colOff>
                    <xdr:row>7</xdr:row>
                    <xdr:rowOff>9525</xdr:rowOff>
                  </from>
                  <to>
                    <xdr:col>24</xdr:col>
                    <xdr:colOff>0</xdr:colOff>
                    <xdr:row>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9317" r:id="rId8" name="Button 5">
              <controlPr defaultSize="0" print="0" autoFill="0" autoPict="0" macro="[0]!Sort_Punten_4">
                <anchor moveWithCells="1" sizeWithCells="1">
                  <from>
                    <xdr:col>31</xdr:col>
                    <xdr:colOff>9525</xdr:colOff>
                    <xdr:row>7</xdr:row>
                    <xdr:rowOff>9525</xdr:rowOff>
                  </from>
                  <to>
                    <xdr:col>32</xdr:col>
                    <xdr:colOff>0</xdr:colOff>
                    <xdr:row>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9318" r:id="rId9" name="Button 6">
              <controlPr defaultSize="0" print="0" autoFill="0" autoPict="0" macro="[0]!verbergen">
                <anchor moveWithCells="1" sizeWithCells="1">
                  <from>
                    <xdr:col>64</xdr:col>
                    <xdr:colOff>9525</xdr:colOff>
                    <xdr:row>2</xdr:row>
                    <xdr:rowOff>9525</xdr:rowOff>
                  </from>
                  <to>
                    <xdr:col>66</xdr:col>
                    <xdr:colOff>0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9319" r:id="rId10" name="Button 7">
              <controlPr defaultSize="0" print="0" autoFill="0" autoPict="0" macro="[0]!Sort_Pl_Punten_1">
                <anchor moveWithCells="1" sizeWithCells="1">
                  <from>
                    <xdr:col>13</xdr:col>
                    <xdr:colOff>9525</xdr:colOff>
                    <xdr:row>6</xdr:row>
                    <xdr:rowOff>152400</xdr:rowOff>
                  </from>
                  <to>
                    <xdr:col>13</xdr:col>
                    <xdr:colOff>247650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9320" r:id="rId11" name="Button 8">
              <controlPr defaultSize="0" print="0" autoFill="0" autoPict="0" macro="[0]!Sort_Pl_Punten_2">
                <anchor moveWithCells="1" sizeWithCells="1">
                  <from>
                    <xdr:col>20</xdr:col>
                    <xdr:colOff>190500</xdr:colOff>
                    <xdr:row>7</xdr:row>
                    <xdr:rowOff>9525</xdr:rowOff>
                  </from>
                  <to>
                    <xdr:col>21</xdr:col>
                    <xdr:colOff>247650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9321" r:id="rId12" name="Button 9">
              <controlPr defaultSize="0" print="0" autoFill="0" autoPict="0" macro="[0]!Sort_Pl_Punten_3">
                <anchor moveWithCells="1" sizeWithCells="1">
                  <from>
                    <xdr:col>29</xdr:col>
                    <xdr:colOff>0</xdr:colOff>
                    <xdr:row>7</xdr:row>
                    <xdr:rowOff>28575</xdr:rowOff>
                  </from>
                  <to>
                    <xdr:col>30</xdr:col>
                    <xdr:colOff>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9322" r:id="rId13" name="Button 10">
              <controlPr defaultSize="0" print="0" autoFill="0" autoPict="0" macro="[0]!Sort_Pl_Punten_4">
                <anchor moveWithCells="1" sizeWithCells="1">
                  <from>
                    <xdr:col>37</xdr:col>
                    <xdr:colOff>19050</xdr:colOff>
                    <xdr:row>7</xdr:row>
                    <xdr:rowOff>0</xdr:rowOff>
                  </from>
                  <to>
                    <xdr:col>37</xdr:col>
                    <xdr:colOff>238125</xdr:colOff>
                    <xdr:row>7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9323" r:id="rId14" name="Button 11">
              <controlPr defaultSize="0" print="0" autoFill="0" autoPict="0" macro="[0]!Sort_Beste_Punten">
                <anchor moveWithCells="1" sizeWithCells="1">
                  <from>
                    <xdr:col>57</xdr:col>
                    <xdr:colOff>0</xdr:colOff>
                    <xdr:row>7</xdr:row>
                    <xdr:rowOff>19050</xdr:rowOff>
                  </from>
                  <to>
                    <xdr:col>60</xdr:col>
                    <xdr:colOff>390525</xdr:colOff>
                    <xdr:row>7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9324" r:id="rId15" name="Button 12">
              <controlPr defaultSize="0" print="0" autoFill="0" autoPict="0" macro="[0]!Sort_Totaal_Punten">
                <anchor moveWithCells="1" sizeWithCells="1">
                  <from>
                    <xdr:col>61</xdr:col>
                    <xdr:colOff>0</xdr:colOff>
                    <xdr:row>7</xdr:row>
                    <xdr:rowOff>28575</xdr:rowOff>
                  </from>
                  <to>
                    <xdr:col>61</xdr:col>
                    <xdr:colOff>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9325" r:id="rId16" name="Button 13">
              <controlPr defaultSize="0" print="0" autoFill="0" autoPict="0" macro="[0]!Sort_Plaatsing">
                <anchor moveWithCells="1" sizeWithCells="1">
                  <from>
                    <xdr:col>0</xdr:col>
                    <xdr:colOff>0</xdr:colOff>
                    <xdr:row>7</xdr:row>
                    <xdr:rowOff>28575</xdr:rowOff>
                  </from>
                  <to>
                    <xdr:col>1</xdr:col>
                    <xdr:colOff>9525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9326" r:id="rId17" name="Button 14">
              <controlPr defaultSize="0" print="0" autoFill="0" autoPict="0" macro="[0]!Sort_Punten_5">
                <anchor moveWithCells="1" sizeWithCells="1">
                  <from>
                    <xdr:col>39</xdr:col>
                    <xdr:colOff>9525</xdr:colOff>
                    <xdr:row>7</xdr:row>
                    <xdr:rowOff>9525</xdr:rowOff>
                  </from>
                  <to>
                    <xdr:col>40</xdr:col>
                    <xdr:colOff>0</xdr:colOff>
                    <xdr:row>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9327" r:id="rId18" name="Button 15">
              <controlPr defaultSize="0" print="0" autoFill="0" autoPict="0" macro="[0]!Sort_Pl_Punten_5">
                <anchor moveWithCells="1" sizeWithCells="1">
                  <from>
                    <xdr:col>45</xdr:col>
                    <xdr:colOff>9525</xdr:colOff>
                    <xdr:row>7</xdr:row>
                    <xdr:rowOff>9525</xdr:rowOff>
                  </from>
                  <to>
                    <xdr:col>45</xdr:col>
                    <xdr:colOff>247650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9328" r:id="rId19" name="Button 16">
              <controlPr defaultSize="0" print="0" autoFill="0" autoPict="0" macro="[0]!Sort_Punten_6">
                <anchor moveWithCells="1" sizeWithCells="1">
                  <from>
                    <xdr:col>47</xdr:col>
                    <xdr:colOff>9525</xdr:colOff>
                    <xdr:row>7</xdr:row>
                    <xdr:rowOff>9525</xdr:rowOff>
                  </from>
                  <to>
                    <xdr:col>48</xdr:col>
                    <xdr:colOff>0</xdr:colOff>
                    <xdr:row>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9329" r:id="rId20" name="Button 17">
              <controlPr defaultSize="0" print="0" autoFill="0" autoPict="0" macro="[0]!Sort_Pl_Punten_6">
                <anchor moveWithCells="1" sizeWithCells="1">
                  <from>
                    <xdr:col>53</xdr:col>
                    <xdr:colOff>19050</xdr:colOff>
                    <xdr:row>7</xdr:row>
                    <xdr:rowOff>9525</xdr:rowOff>
                  </from>
                  <to>
                    <xdr:col>53</xdr:col>
                    <xdr:colOff>247650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9330" r:id="rId21" name="Button 18">
              <controlPr defaultSize="0" print="0" autoFill="0" autoPict="0" macro="[0]!Verberg_Ex_Aequo_1">
                <anchor moveWithCells="1" sizeWithCells="1">
                  <from>
                    <xdr:col>10</xdr:col>
                    <xdr:colOff>19050</xdr:colOff>
                    <xdr:row>7</xdr:row>
                    <xdr:rowOff>9525</xdr:rowOff>
                  </from>
                  <to>
                    <xdr:col>11</xdr:col>
                    <xdr:colOff>190500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9331" r:id="rId22" name="Button 19">
              <controlPr defaultSize="0" print="0" autoFill="0" autoPict="0" macro="[0]!Verberg_Ex_Aequo_2">
                <anchor moveWithCells="1" sizeWithCells="1">
                  <from>
                    <xdr:col>18</xdr:col>
                    <xdr:colOff>19050</xdr:colOff>
                    <xdr:row>7</xdr:row>
                    <xdr:rowOff>9525</xdr:rowOff>
                  </from>
                  <to>
                    <xdr:col>19</xdr:col>
                    <xdr:colOff>190500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9332" r:id="rId23" name="Button 20">
              <controlPr defaultSize="0" print="0" autoFill="0" autoPict="0" macro="[0]!Verberg_Ex_Aequo_3">
                <anchor moveWithCells="1" sizeWithCells="1">
                  <from>
                    <xdr:col>26</xdr:col>
                    <xdr:colOff>47625</xdr:colOff>
                    <xdr:row>7</xdr:row>
                    <xdr:rowOff>9525</xdr:rowOff>
                  </from>
                  <to>
                    <xdr:col>27</xdr:col>
                    <xdr:colOff>219075</xdr:colOff>
                    <xdr:row>7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9333" r:id="rId24" name="Button 21">
              <controlPr defaultSize="0" print="0" autoFill="0" autoPict="0" macro="[0]!Verberg_Ex_Aequo_4">
                <anchor moveWithCells="1" sizeWithCells="1">
                  <from>
                    <xdr:col>30</xdr:col>
                    <xdr:colOff>0</xdr:colOff>
                    <xdr:row>7</xdr:row>
                    <xdr:rowOff>0</xdr:rowOff>
                  </from>
                  <to>
                    <xdr:col>35</xdr:col>
                    <xdr:colOff>200025</xdr:colOff>
                    <xdr:row>7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9334" r:id="rId25" name="Button 22">
              <controlPr defaultSize="0" print="0" autoFill="0" autoPict="0" macro="[0]!Verberg_Ex_Aequo_5">
                <anchor moveWithCells="1" sizeWithCells="1">
                  <from>
                    <xdr:col>38</xdr:col>
                    <xdr:colOff>0</xdr:colOff>
                    <xdr:row>7</xdr:row>
                    <xdr:rowOff>9525</xdr:rowOff>
                  </from>
                  <to>
                    <xdr:col>38</xdr:col>
                    <xdr:colOff>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9335" r:id="rId26" name="Button 23">
              <controlPr defaultSize="0" print="0" autoFill="0" autoPict="0" macro="[0]!Verberg_Ex_Aequo_6">
                <anchor moveWithCells="1" sizeWithCells="1">
                  <from>
                    <xdr:col>46</xdr:col>
                    <xdr:colOff>0</xdr:colOff>
                    <xdr:row>7</xdr:row>
                    <xdr:rowOff>0</xdr:rowOff>
                  </from>
                  <to>
                    <xdr:col>46</xdr:col>
                    <xdr:colOff>0</xdr:colOff>
                    <xdr:row>7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9336" r:id="rId27" name="Button 24">
              <controlPr defaultSize="0" print="0" autoFill="0" autoPict="0" macro="[0]!Sort_Naam">
                <anchor moveWithCells="1" sizeWithCells="1">
                  <from>
                    <xdr:col>2</xdr:col>
                    <xdr:colOff>0</xdr:colOff>
                    <xdr:row>7</xdr:row>
                    <xdr:rowOff>9525</xdr:rowOff>
                  </from>
                  <to>
                    <xdr:col>3</xdr:col>
                    <xdr:colOff>0</xdr:colOff>
                    <xdr:row>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9337" r:id="rId28" name="Button 25">
              <controlPr defaultSize="0" print="0" autoFill="0" autoPict="0" macro="[0]!Verberg_Ex_Aequo_5">
                <anchor moveWithCells="1" sizeWithCells="1">
                  <from>
                    <xdr:col>38</xdr:col>
                    <xdr:colOff>0</xdr:colOff>
                    <xdr:row>7</xdr:row>
                    <xdr:rowOff>0</xdr:rowOff>
                  </from>
                  <to>
                    <xdr:col>43</xdr:col>
                    <xdr:colOff>200025</xdr:colOff>
                    <xdr:row>7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9338" r:id="rId29" name="Button 26">
              <controlPr defaultSize="0" print="0" autoFill="0" autoPict="0" macro="[0]!Verberg_Ex_Aequo_6">
                <anchor moveWithCells="1" sizeWithCells="1">
                  <from>
                    <xdr:col>46</xdr:col>
                    <xdr:colOff>0</xdr:colOff>
                    <xdr:row>7</xdr:row>
                    <xdr:rowOff>0</xdr:rowOff>
                  </from>
                  <to>
                    <xdr:col>51</xdr:col>
                    <xdr:colOff>200025</xdr:colOff>
                    <xdr:row>7</xdr:row>
                    <xdr:rowOff>314325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76"/>
  <dimension ref="A1:BN8"/>
  <sheetViews>
    <sheetView workbookViewId="0">
      <pane xSplit="5" ySplit="8" topLeftCell="F9" activePane="bottomRight" state="frozen"/>
      <selection activeCell="C5" sqref="C5:E5"/>
      <selection pane="topRight" activeCell="C5" sqref="C5:E5"/>
      <selection pane="bottomLeft" activeCell="C5" sqref="C5:E5"/>
      <selection pane="bottomRight" activeCell="BL4" sqref="BL4"/>
    </sheetView>
  </sheetViews>
  <sheetFormatPr defaultRowHeight="12.75" x14ac:dyDescent="0.2"/>
  <cols>
    <col min="1" max="1" width="3.28515625" style="6" bestFit="1" customWidth="1"/>
    <col min="2" max="2" width="10.140625" style="6" customWidth="1"/>
    <col min="3" max="4" width="22.7109375" style="6" customWidth="1"/>
    <col min="5" max="5" width="4.140625" style="6" hidden="1" customWidth="1"/>
    <col min="6" max="6" width="18.7109375" style="6" customWidth="1"/>
    <col min="7" max="7" width="2.7109375" style="68" customWidth="1"/>
    <col min="8" max="8" width="5.7109375" style="68" customWidth="1"/>
    <col min="9" max="9" width="5.7109375" style="68" hidden="1" customWidth="1"/>
    <col min="10" max="10" width="5.7109375" style="69" hidden="1" customWidth="1"/>
    <col min="11" max="12" width="3.7109375" style="68" customWidth="1"/>
    <col min="13" max="13" width="3" style="68" customWidth="1"/>
    <col min="14" max="14" width="3.85546875" style="70" customWidth="1"/>
    <col min="15" max="15" width="2.7109375" style="71" customWidth="1"/>
    <col min="16" max="16" width="5.7109375" style="71" customWidth="1"/>
    <col min="17" max="17" width="5.7109375" style="71" hidden="1" customWidth="1"/>
    <col min="18" max="18" width="5.7109375" style="72" hidden="1" customWidth="1"/>
    <col min="19" max="20" width="3.7109375" style="71" customWidth="1"/>
    <col min="21" max="21" width="3" style="71" customWidth="1"/>
    <col min="22" max="22" width="3.85546875" style="73" customWidth="1"/>
    <col min="23" max="23" width="2.7109375" style="74" customWidth="1"/>
    <col min="24" max="24" width="5.7109375" style="74" customWidth="1"/>
    <col min="25" max="25" width="5.7109375" style="74" hidden="1" customWidth="1"/>
    <col min="26" max="26" width="5.7109375" style="75" hidden="1" customWidth="1"/>
    <col min="27" max="28" width="3.7109375" style="74" customWidth="1"/>
    <col min="29" max="29" width="3" style="74" customWidth="1"/>
    <col min="30" max="30" width="3.85546875" style="76" customWidth="1"/>
    <col min="31" max="31" width="2.7109375" style="71" hidden="1" customWidth="1"/>
    <col min="32" max="33" width="5.7109375" style="71" hidden="1" customWidth="1"/>
    <col min="34" max="34" width="5.7109375" style="72" hidden="1" customWidth="1"/>
    <col min="35" max="36" width="3.7109375" style="71" hidden="1" customWidth="1"/>
    <col min="37" max="37" width="3" style="71" hidden="1" customWidth="1"/>
    <col min="38" max="38" width="3.85546875" style="73" hidden="1" customWidth="1"/>
    <col min="39" max="39" width="2.7109375" style="74" hidden="1" customWidth="1"/>
    <col min="40" max="41" width="5.7109375" style="74" hidden="1" customWidth="1"/>
    <col min="42" max="42" width="5.7109375" style="75" hidden="1" customWidth="1"/>
    <col min="43" max="44" width="3.7109375" style="74" hidden="1" customWidth="1"/>
    <col min="45" max="45" width="3" style="74" hidden="1" customWidth="1"/>
    <col min="46" max="46" width="3.85546875" style="76" hidden="1" customWidth="1"/>
    <col min="47" max="47" width="2.7109375" style="71" hidden="1" customWidth="1"/>
    <col min="48" max="49" width="5.7109375" style="71" hidden="1" customWidth="1"/>
    <col min="50" max="50" width="5.7109375" style="72" hidden="1" customWidth="1"/>
    <col min="51" max="52" width="3.7109375" style="71" hidden="1" customWidth="1"/>
    <col min="53" max="53" width="3" style="71" hidden="1" customWidth="1"/>
    <col min="54" max="54" width="3.85546875" style="71" hidden="1" customWidth="1"/>
    <col min="55" max="55" width="5.28515625" style="12" customWidth="1"/>
    <col min="56" max="56" width="6.140625" style="12" hidden="1" customWidth="1"/>
    <col min="57" max="57" width="5.28515625" style="12" customWidth="1"/>
    <col min="58" max="58" width="5.28515625" style="12" hidden="1" customWidth="1"/>
    <col min="59" max="60" width="6" style="12" hidden="1" customWidth="1"/>
    <col min="61" max="61" width="6" style="12" customWidth="1"/>
    <col min="62" max="62" width="6" style="12" hidden="1" customWidth="1"/>
    <col min="63" max="63" width="4" style="6" customWidth="1"/>
    <col min="64" max="64" width="4.85546875" style="6" customWidth="1"/>
    <col min="65" max="65" width="5.5703125" style="6" customWidth="1"/>
    <col min="66" max="66" width="17.28515625" style="6" customWidth="1"/>
    <col min="67" max="16384" width="9.140625" style="12"/>
  </cols>
  <sheetData>
    <row r="1" spans="1:66" x14ac:dyDescent="0.2">
      <c r="A1" s="111" t="s">
        <v>8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  <c r="AK1" s="112"/>
      <c r="AL1" s="112"/>
      <c r="AM1" s="112"/>
      <c r="AN1" s="112"/>
      <c r="AO1" s="112"/>
      <c r="AP1" s="112"/>
      <c r="AQ1" s="112"/>
      <c r="AR1" s="112"/>
      <c r="AS1" s="112"/>
      <c r="AT1" s="112"/>
      <c r="AU1" s="112"/>
      <c r="AV1" s="112"/>
      <c r="AW1" s="112"/>
      <c r="AX1" s="112"/>
      <c r="AY1" s="112"/>
      <c r="AZ1" s="112"/>
      <c r="BA1" s="112"/>
      <c r="BB1" s="112"/>
      <c r="BC1" s="112"/>
      <c r="BD1" s="112"/>
      <c r="BE1" s="112"/>
      <c r="BF1" s="112"/>
      <c r="BG1" s="112"/>
      <c r="BH1" s="112"/>
      <c r="BI1" s="112"/>
      <c r="BJ1" s="112"/>
      <c r="BK1" s="112"/>
      <c r="BL1" s="112"/>
      <c r="BM1" s="112"/>
      <c r="BN1" s="113"/>
    </row>
    <row r="2" spans="1:66" ht="12.75" hidden="1" customHeight="1" x14ac:dyDescent="0.2">
      <c r="A2" s="98"/>
      <c r="B2" s="98"/>
      <c r="C2" s="98">
        <v>1</v>
      </c>
      <c r="D2" s="98">
        <f>FLOOR((C2+3)/4,1)</f>
        <v>1</v>
      </c>
      <c r="E2" s="98"/>
      <c r="F2" s="98"/>
      <c r="G2" s="67"/>
      <c r="H2" s="67">
        <v>192</v>
      </c>
      <c r="I2" s="69">
        <v>190</v>
      </c>
      <c r="J2" s="69">
        <f>H2+I2</f>
        <v>382</v>
      </c>
      <c r="K2" s="69"/>
      <c r="L2" s="69"/>
      <c r="M2" s="69"/>
      <c r="N2" s="79">
        <v>1</v>
      </c>
      <c r="O2" s="72"/>
      <c r="P2" s="72">
        <v>193</v>
      </c>
      <c r="Q2" s="72">
        <v>193</v>
      </c>
      <c r="R2" s="72">
        <f>P2+Q2</f>
        <v>386</v>
      </c>
      <c r="S2" s="72"/>
      <c r="T2" s="72"/>
      <c r="U2" s="72"/>
      <c r="V2" s="80">
        <v>2</v>
      </c>
      <c r="W2" s="75"/>
      <c r="X2" s="75">
        <v>198</v>
      </c>
      <c r="Y2" s="75">
        <v>198</v>
      </c>
      <c r="Z2" s="75">
        <f>X2+Y2</f>
        <v>396</v>
      </c>
      <c r="AA2" s="75"/>
      <c r="AB2" s="75"/>
      <c r="AC2" s="75"/>
      <c r="AD2" s="81">
        <v>3</v>
      </c>
      <c r="AE2" s="72"/>
      <c r="AF2" s="72">
        <v>177</v>
      </c>
      <c r="AG2" s="72">
        <v>177</v>
      </c>
      <c r="AH2" s="72">
        <f>AF2+AG2</f>
        <v>354</v>
      </c>
      <c r="AI2" s="72"/>
      <c r="AJ2" s="72"/>
      <c r="AK2" s="72"/>
      <c r="AL2" s="80">
        <v>4</v>
      </c>
      <c r="AM2" s="75"/>
      <c r="AN2" s="75">
        <v>178</v>
      </c>
      <c r="AO2" s="75">
        <v>178</v>
      </c>
      <c r="AP2" s="75">
        <f>AN2+AO2</f>
        <v>356</v>
      </c>
      <c r="AQ2" s="75"/>
      <c r="AR2" s="75"/>
      <c r="AS2" s="75"/>
      <c r="AT2" s="81">
        <v>5</v>
      </c>
      <c r="AU2" s="72"/>
      <c r="AV2" s="72">
        <v>179</v>
      </c>
      <c r="AW2" s="72">
        <v>179</v>
      </c>
      <c r="AX2" s="72">
        <f>AV2+AW2</f>
        <v>358</v>
      </c>
      <c r="AY2" s="72"/>
      <c r="AZ2" s="72"/>
      <c r="BA2" s="72"/>
      <c r="BB2" s="72">
        <v>6</v>
      </c>
      <c r="BC2" s="12">
        <f>N2+V2+AD2+AL2+AT2+BB2</f>
        <v>21</v>
      </c>
      <c r="BD2" s="12">
        <f>J2+R2+Z2+AH2+AP2+AX2</f>
        <v>2232</v>
      </c>
      <c r="BE2" s="38">
        <f>IF($O$4&gt;0,(LARGE(($N2,$V2,$AD2,$AL2,$AT2,$BB2),1)),"0")</f>
        <v>6</v>
      </c>
      <c r="BF2" s="38">
        <f>IF($O$4&gt;0,(LARGE(($N2,$V2,$AD2,$AL2,$AT2,$BB2),2)),"0")</f>
        <v>5</v>
      </c>
      <c r="BG2" s="12">
        <v>354</v>
      </c>
      <c r="BH2" s="12">
        <v>354</v>
      </c>
      <c r="BI2" s="38">
        <f>BC2-BE2-BF2</f>
        <v>10</v>
      </c>
      <c r="BJ2" s="12">
        <f>BD2-BG2-BH2</f>
        <v>1524</v>
      </c>
      <c r="BK2" s="12"/>
      <c r="BL2" s="12"/>
      <c r="BN2" s="12"/>
    </row>
    <row r="3" spans="1:66" x14ac:dyDescent="0.2">
      <c r="A3" s="114" t="s">
        <v>9</v>
      </c>
      <c r="B3" s="115"/>
      <c r="C3" s="116" t="str">
        <f>Instellingen!B3</f>
        <v>Selectie Subtop</v>
      </c>
      <c r="D3" s="117"/>
      <c r="E3" s="118"/>
      <c r="F3" s="114" t="s">
        <v>42</v>
      </c>
      <c r="G3" s="119"/>
      <c r="H3" s="119"/>
      <c r="I3" s="119"/>
      <c r="J3" s="119"/>
      <c r="K3" s="119"/>
      <c r="L3" s="119"/>
      <c r="M3" s="119"/>
      <c r="N3" s="115"/>
      <c r="O3" s="120"/>
      <c r="P3" s="121"/>
      <c r="Q3" s="121"/>
      <c r="R3" s="121"/>
      <c r="S3" s="121"/>
      <c r="T3" s="121"/>
      <c r="U3" s="121"/>
      <c r="V3" s="122"/>
      <c r="W3" s="123"/>
      <c r="X3" s="124"/>
      <c r="Y3" s="124"/>
      <c r="Z3" s="124"/>
      <c r="AA3" s="124"/>
      <c r="AB3" s="124"/>
      <c r="AC3" s="124"/>
      <c r="AD3" s="124"/>
      <c r="AE3" s="124"/>
      <c r="AF3" s="124"/>
      <c r="AG3" s="124"/>
      <c r="AH3" s="124"/>
      <c r="AI3" s="124"/>
      <c r="AJ3" s="124"/>
      <c r="AK3" s="124"/>
      <c r="AL3" s="124"/>
      <c r="AM3" s="124"/>
      <c r="AN3" s="124"/>
      <c r="AO3" s="124"/>
      <c r="AP3" s="124"/>
      <c r="AQ3" s="124"/>
      <c r="AR3" s="124"/>
      <c r="AS3" s="124"/>
      <c r="AT3" s="124"/>
      <c r="AU3" s="124"/>
      <c r="AV3" s="124"/>
      <c r="AW3" s="124"/>
      <c r="AX3" s="124"/>
      <c r="AY3" s="124"/>
      <c r="AZ3" s="124"/>
      <c r="BA3" s="124"/>
      <c r="BB3" s="125"/>
      <c r="BC3" s="114" t="s">
        <v>40</v>
      </c>
      <c r="BD3" s="119"/>
      <c r="BE3" s="119"/>
      <c r="BF3" s="119"/>
      <c r="BG3" s="119"/>
      <c r="BH3" s="119"/>
      <c r="BI3" s="119"/>
      <c r="BJ3" s="119"/>
      <c r="BK3" s="115"/>
      <c r="BL3" s="23">
        <f>Instellingen!B6</f>
        <v>3</v>
      </c>
      <c r="BM3" s="123"/>
      <c r="BN3" s="124"/>
    </row>
    <row r="4" spans="1:66" x14ac:dyDescent="0.2">
      <c r="A4" s="114" t="s">
        <v>10</v>
      </c>
      <c r="B4" s="115"/>
      <c r="C4" s="132" t="s">
        <v>28</v>
      </c>
      <c r="D4" s="117"/>
      <c r="E4" s="118"/>
      <c r="F4" s="114" t="s">
        <v>71</v>
      </c>
      <c r="G4" s="119"/>
      <c r="H4" s="119"/>
      <c r="I4" s="119"/>
      <c r="J4" s="119"/>
      <c r="K4" s="119"/>
      <c r="L4" s="119"/>
      <c r="M4" s="119"/>
      <c r="N4" s="115"/>
      <c r="O4" s="133">
        <f>Instellingen!B7</f>
        <v>1</v>
      </c>
      <c r="P4" s="134"/>
      <c r="Q4" s="134"/>
      <c r="R4" s="134"/>
      <c r="S4" s="134"/>
      <c r="T4" s="134"/>
      <c r="U4" s="134"/>
      <c r="V4" s="135"/>
      <c r="W4" s="126"/>
      <c r="X4" s="127"/>
      <c r="Y4" s="127"/>
      <c r="Z4" s="127"/>
      <c r="AA4" s="127"/>
      <c r="AB4" s="127"/>
      <c r="AC4" s="127"/>
      <c r="AD4" s="127"/>
      <c r="AE4" s="127"/>
      <c r="AF4" s="127"/>
      <c r="AG4" s="127"/>
      <c r="AH4" s="127"/>
      <c r="AI4" s="127"/>
      <c r="AJ4" s="127"/>
      <c r="AK4" s="127"/>
      <c r="AL4" s="127"/>
      <c r="AM4" s="127"/>
      <c r="AN4" s="127"/>
      <c r="AO4" s="127"/>
      <c r="AP4" s="127"/>
      <c r="AQ4" s="127"/>
      <c r="AR4" s="127"/>
      <c r="AS4" s="127"/>
      <c r="AT4" s="127"/>
      <c r="AU4" s="127"/>
      <c r="AV4" s="127"/>
      <c r="AW4" s="127"/>
      <c r="AX4" s="127"/>
      <c r="AY4" s="127"/>
      <c r="AZ4" s="127"/>
      <c r="BA4" s="127"/>
      <c r="BB4" s="128"/>
      <c r="BC4" s="114"/>
      <c r="BD4" s="119"/>
      <c r="BE4" s="119"/>
      <c r="BF4" s="119"/>
      <c r="BG4" s="119"/>
      <c r="BH4" s="119"/>
      <c r="BI4" s="119"/>
      <c r="BJ4" s="119"/>
      <c r="BK4" s="115"/>
      <c r="BL4" s="23"/>
      <c r="BM4" s="126"/>
      <c r="BN4" s="127"/>
    </row>
    <row r="5" spans="1:66" x14ac:dyDescent="0.2">
      <c r="A5" s="114" t="s">
        <v>11</v>
      </c>
      <c r="B5" s="115"/>
      <c r="C5" s="132"/>
      <c r="D5" s="117"/>
      <c r="E5" s="118"/>
      <c r="F5" s="114" t="s">
        <v>12</v>
      </c>
      <c r="G5" s="119"/>
      <c r="H5" s="119"/>
      <c r="I5" s="119"/>
      <c r="J5" s="119"/>
      <c r="K5" s="119"/>
      <c r="L5" s="119"/>
      <c r="M5" s="119"/>
      <c r="N5" s="115"/>
      <c r="O5" s="133">
        <f>Instellingen!B5</f>
        <v>99</v>
      </c>
      <c r="P5" s="134"/>
      <c r="Q5" s="134"/>
      <c r="R5" s="134"/>
      <c r="S5" s="134"/>
      <c r="T5" s="134"/>
      <c r="U5" s="134"/>
      <c r="V5" s="135"/>
      <c r="W5" s="129"/>
      <c r="X5" s="130"/>
      <c r="Y5" s="130"/>
      <c r="Z5" s="130"/>
      <c r="AA5" s="130"/>
      <c r="AB5" s="130"/>
      <c r="AC5" s="130"/>
      <c r="AD5" s="130"/>
      <c r="AE5" s="130"/>
      <c r="AF5" s="130"/>
      <c r="AG5" s="130"/>
      <c r="AH5" s="130"/>
      <c r="AI5" s="130"/>
      <c r="AJ5" s="130"/>
      <c r="AK5" s="130"/>
      <c r="AL5" s="130"/>
      <c r="AM5" s="130"/>
      <c r="AN5" s="130"/>
      <c r="AO5" s="130"/>
      <c r="AP5" s="130"/>
      <c r="AQ5" s="130"/>
      <c r="AR5" s="130"/>
      <c r="AS5" s="130"/>
      <c r="AT5" s="130"/>
      <c r="AU5" s="130"/>
      <c r="AV5" s="130"/>
      <c r="AW5" s="130"/>
      <c r="AX5" s="130"/>
      <c r="AY5" s="130"/>
      <c r="AZ5" s="130"/>
      <c r="BA5" s="130"/>
      <c r="BB5" s="131"/>
      <c r="BC5" s="114" t="s">
        <v>13</v>
      </c>
      <c r="BD5" s="119"/>
      <c r="BE5" s="119"/>
      <c r="BF5" s="119"/>
      <c r="BG5" s="119"/>
      <c r="BH5" s="119"/>
      <c r="BI5" s="119"/>
      <c r="BJ5" s="119"/>
      <c r="BK5" s="115"/>
      <c r="BL5" s="9">
        <v>2</v>
      </c>
      <c r="BM5" s="126"/>
      <c r="BN5" s="127"/>
    </row>
    <row r="6" spans="1:66" ht="12.75" customHeight="1" x14ac:dyDescent="0.2">
      <c r="A6" s="136"/>
      <c r="B6" s="136"/>
      <c r="C6" s="136"/>
      <c r="D6" s="136"/>
      <c r="E6" s="137"/>
      <c r="F6" s="66" t="s">
        <v>14</v>
      </c>
      <c r="G6" s="140" t="str">
        <f>Instellingen!B36</f>
        <v>Delft/Werkendam/Harich</v>
      </c>
      <c r="H6" s="141"/>
      <c r="I6" s="141"/>
      <c r="J6" s="141"/>
      <c r="K6" s="141"/>
      <c r="L6" s="141"/>
      <c r="M6" s="141"/>
      <c r="N6" s="142"/>
      <c r="O6" s="143" t="str">
        <f>Instellingen!B37</f>
        <v>uden/Emmeloord/Den Hoorn</v>
      </c>
      <c r="P6" s="144"/>
      <c r="Q6" s="144"/>
      <c r="R6" s="144"/>
      <c r="S6" s="144"/>
      <c r="T6" s="144"/>
      <c r="U6" s="144"/>
      <c r="V6" s="145"/>
      <c r="W6" s="146" t="str">
        <f>Instellingen!B38</f>
        <v>Nw. en St. Joosland/Boxtel/Bunschoten-Spakenburg</v>
      </c>
      <c r="X6" s="147"/>
      <c r="Y6" s="147"/>
      <c r="Z6" s="147"/>
      <c r="AA6" s="147"/>
      <c r="AB6" s="147"/>
      <c r="AC6" s="147"/>
      <c r="AD6" s="148"/>
      <c r="AE6" s="143" t="str">
        <f>Instellingen!B39</f>
        <v xml:space="preserve"> </v>
      </c>
      <c r="AF6" s="144"/>
      <c r="AG6" s="144"/>
      <c r="AH6" s="144"/>
      <c r="AI6" s="144"/>
      <c r="AJ6" s="144"/>
      <c r="AK6" s="144"/>
      <c r="AL6" s="145"/>
      <c r="AM6" s="146" t="str">
        <f>Instellingen!B40</f>
        <v xml:space="preserve"> </v>
      </c>
      <c r="AN6" s="147"/>
      <c r="AO6" s="147"/>
      <c r="AP6" s="147"/>
      <c r="AQ6" s="147"/>
      <c r="AR6" s="147"/>
      <c r="AS6" s="147"/>
      <c r="AT6" s="148"/>
      <c r="AU6" s="143" t="str">
        <f>Instellingen!B41</f>
        <v xml:space="preserve"> </v>
      </c>
      <c r="AV6" s="144"/>
      <c r="AW6" s="144"/>
      <c r="AX6" s="144"/>
      <c r="AY6" s="144"/>
      <c r="AZ6" s="144"/>
      <c r="BA6" s="144"/>
      <c r="BB6" s="145"/>
      <c r="BC6" s="114" t="s">
        <v>33</v>
      </c>
      <c r="BD6" s="119"/>
      <c r="BE6" s="119"/>
      <c r="BF6" s="119"/>
      <c r="BG6" s="119"/>
      <c r="BH6" s="115"/>
      <c r="BI6" s="95" t="s">
        <v>34</v>
      </c>
      <c r="BJ6" s="96"/>
      <c r="BK6" s="97"/>
      <c r="BL6" s="33">
        <v>180</v>
      </c>
      <c r="BM6" s="126"/>
      <c r="BN6" s="127"/>
    </row>
    <row r="7" spans="1:66" ht="12.75" customHeight="1" x14ac:dyDescent="0.2">
      <c r="A7" s="138"/>
      <c r="B7" s="138"/>
      <c r="C7" s="138"/>
      <c r="D7" s="138"/>
      <c r="E7" s="139"/>
      <c r="F7" s="66" t="s">
        <v>15</v>
      </c>
      <c r="G7" s="149" t="str">
        <f>Instellingen!C36</f>
        <v>18 &amp; 19 -11-2017</v>
      </c>
      <c r="H7" s="150"/>
      <c r="I7" s="150"/>
      <c r="J7" s="150"/>
      <c r="K7" s="150"/>
      <c r="L7" s="150"/>
      <c r="M7" s="150"/>
      <c r="N7" s="151"/>
      <c r="O7" s="143" t="str">
        <f>Instellingen!C37</f>
        <v>16 &amp; 17 -11 -2017</v>
      </c>
      <c r="P7" s="144"/>
      <c r="Q7" s="144"/>
      <c r="R7" s="144"/>
      <c r="S7" s="144"/>
      <c r="T7" s="144"/>
      <c r="U7" s="144"/>
      <c r="V7" s="145"/>
      <c r="W7" s="146" t="str">
        <f>Instellingen!C38</f>
        <v>20 en 21-1-2018</v>
      </c>
      <c r="X7" s="147"/>
      <c r="Y7" s="147"/>
      <c r="Z7" s="147"/>
      <c r="AA7" s="147"/>
      <c r="AB7" s="147"/>
      <c r="AC7" s="147"/>
      <c r="AD7" s="148"/>
      <c r="AE7" s="143" t="str">
        <f>Instellingen!C39</f>
        <v xml:space="preserve"> </v>
      </c>
      <c r="AF7" s="144"/>
      <c r="AG7" s="144"/>
      <c r="AH7" s="144"/>
      <c r="AI7" s="144"/>
      <c r="AJ7" s="144"/>
      <c r="AK7" s="144"/>
      <c r="AL7" s="145"/>
      <c r="AM7" s="146" t="str">
        <f>Instellingen!C40</f>
        <v xml:space="preserve"> </v>
      </c>
      <c r="AN7" s="147"/>
      <c r="AO7" s="147"/>
      <c r="AP7" s="147"/>
      <c r="AQ7" s="147"/>
      <c r="AR7" s="147"/>
      <c r="AS7" s="147"/>
      <c r="AT7" s="148"/>
      <c r="AU7" s="143" t="str">
        <f>Instellingen!C41</f>
        <v xml:space="preserve"> </v>
      </c>
      <c r="AV7" s="144"/>
      <c r="AW7" s="144"/>
      <c r="AX7" s="144"/>
      <c r="AY7" s="144"/>
      <c r="AZ7" s="144"/>
      <c r="BA7" s="144"/>
      <c r="BB7" s="145"/>
      <c r="BC7" s="77" t="s">
        <v>70</v>
      </c>
      <c r="BD7" s="5" t="s">
        <v>70</v>
      </c>
      <c r="BE7" s="11" t="s">
        <v>68</v>
      </c>
      <c r="BF7" s="11" t="s">
        <v>68</v>
      </c>
      <c r="BG7" s="11" t="s">
        <v>68</v>
      </c>
      <c r="BH7" s="11" t="s">
        <v>68</v>
      </c>
      <c r="BI7" s="37" t="s">
        <v>69</v>
      </c>
      <c r="BJ7" s="35" t="s">
        <v>69</v>
      </c>
      <c r="BK7" s="13"/>
      <c r="BL7" s="5"/>
      <c r="BM7" s="129"/>
      <c r="BN7" s="130"/>
    </row>
    <row r="8" spans="1:66" ht="25.5" customHeight="1" x14ac:dyDescent="0.2">
      <c r="A8" s="2" t="s">
        <v>19</v>
      </c>
      <c r="B8" s="2" t="s">
        <v>7</v>
      </c>
      <c r="C8" s="2" t="s">
        <v>0</v>
      </c>
      <c r="D8" s="2" t="s">
        <v>1</v>
      </c>
      <c r="E8" s="2" t="s">
        <v>103</v>
      </c>
      <c r="F8" s="66" t="s">
        <v>3</v>
      </c>
      <c r="G8" s="8" t="s">
        <v>95</v>
      </c>
      <c r="H8" s="8" t="s">
        <v>37</v>
      </c>
      <c r="I8" s="8" t="s">
        <v>35</v>
      </c>
      <c r="J8" s="8" t="s">
        <v>36</v>
      </c>
      <c r="K8" s="8" t="s">
        <v>72</v>
      </c>
      <c r="L8" s="8" t="s">
        <v>73</v>
      </c>
      <c r="M8" s="2" t="s">
        <v>5</v>
      </c>
      <c r="N8" s="66" t="s">
        <v>16</v>
      </c>
      <c r="O8" s="8" t="s">
        <v>95</v>
      </c>
      <c r="P8" s="8" t="s">
        <v>37</v>
      </c>
      <c r="Q8" s="8" t="s">
        <v>35</v>
      </c>
      <c r="R8" s="8" t="s">
        <v>38</v>
      </c>
      <c r="S8" s="8" t="s">
        <v>72</v>
      </c>
      <c r="T8" s="8" t="s">
        <v>73</v>
      </c>
      <c r="U8" s="2" t="s">
        <v>5</v>
      </c>
      <c r="V8" s="66" t="s">
        <v>16</v>
      </c>
      <c r="W8" s="8" t="s">
        <v>95</v>
      </c>
      <c r="X8" s="8" t="s">
        <v>37</v>
      </c>
      <c r="Y8" s="8" t="s">
        <v>39</v>
      </c>
      <c r="Z8" s="8" t="s">
        <v>38</v>
      </c>
      <c r="AA8" s="8" t="s">
        <v>72</v>
      </c>
      <c r="AB8" s="8" t="s">
        <v>73</v>
      </c>
      <c r="AC8" s="2" t="s">
        <v>5</v>
      </c>
      <c r="AD8" s="66" t="s">
        <v>16</v>
      </c>
      <c r="AE8" s="8" t="s">
        <v>95</v>
      </c>
      <c r="AF8" s="8" t="s">
        <v>37</v>
      </c>
      <c r="AG8" s="8" t="s">
        <v>35</v>
      </c>
      <c r="AH8" s="8" t="s">
        <v>38</v>
      </c>
      <c r="AI8" s="8" t="s">
        <v>72</v>
      </c>
      <c r="AJ8" s="8" t="s">
        <v>73</v>
      </c>
      <c r="AK8" s="2" t="s">
        <v>5</v>
      </c>
      <c r="AL8" s="66" t="s">
        <v>16</v>
      </c>
      <c r="AM8" s="8" t="s">
        <v>95</v>
      </c>
      <c r="AN8" s="8" t="s">
        <v>37</v>
      </c>
      <c r="AO8" s="8" t="s">
        <v>35</v>
      </c>
      <c r="AP8" s="8" t="s">
        <v>38</v>
      </c>
      <c r="AQ8" s="8" t="s">
        <v>72</v>
      </c>
      <c r="AR8" s="8" t="s">
        <v>73</v>
      </c>
      <c r="AS8" s="2" t="s">
        <v>5</v>
      </c>
      <c r="AT8" s="66" t="s">
        <v>16</v>
      </c>
      <c r="AU8" s="8" t="s">
        <v>95</v>
      </c>
      <c r="AV8" s="8" t="s">
        <v>37</v>
      </c>
      <c r="AW8" s="8" t="s">
        <v>35</v>
      </c>
      <c r="AX8" s="8" t="s">
        <v>38</v>
      </c>
      <c r="AY8" s="8" t="s">
        <v>72</v>
      </c>
      <c r="AZ8" s="8" t="s">
        <v>73</v>
      </c>
      <c r="BA8" s="2" t="s">
        <v>5</v>
      </c>
      <c r="BB8" s="2" t="s">
        <v>16</v>
      </c>
      <c r="BC8" s="78" t="s">
        <v>23</v>
      </c>
      <c r="BD8" s="34" t="s">
        <v>4</v>
      </c>
      <c r="BE8" s="36" t="s">
        <v>23</v>
      </c>
      <c r="BF8" s="36" t="s">
        <v>23</v>
      </c>
      <c r="BG8" s="34" t="s">
        <v>4</v>
      </c>
      <c r="BH8" s="34" t="s">
        <v>4</v>
      </c>
      <c r="BI8" s="34" t="s">
        <v>23</v>
      </c>
      <c r="BJ8" s="34" t="s">
        <v>4</v>
      </c>
      <c r="BK8" s="34" t="s">
        <v>17</v>
      </c>
      <c r="BL8" s="34" t="s">
        <v>18</v>
      </c>
      <c r="BM8" s="8" t="s">
        <v>97</v>
      </c>
      <c r="BN8" s="2" t="s">
        <v>6</v>
      </c>
    </row>
  </sheetData>
  <sheetProtection sheet="1" objects="1" scenarios="1"/>
  <mergeCells count="32">
    <mergeCell ref="A1:BN1"/>
    <mergeCell ref="A3:B3"/>
    <mergeCell ref="C3:E3"/>
    <mergeCell ref="F3:N3"/>
    <mergeCell ref="O3:V3"/>
    <mergeCell ref="W3:BB5"/>
    <mergeCell ref="BC3:BK3"/>
    <mergeCell ref="BM3:BN7"/>
    <mergeCell ref="A4:B4"/>
    <mergeCell ref="C4:E4"/>
    <mergeCell ref="F4:N4"/>
    <mergeCell ref="O4:V4"/>
    <mergeCell ref="BC4:BK4"/>
    <mergeCell ref="A5:B5"/>
    <mergeCell ref="C5:E5"/>
    <mergeCell ref="F5:N5"/>
    <mergeCell ref="O5:V5"/>
    <mergeCell ref="BC5:BK5"/>
    <mergeCell ref="A6:E7"/>
    <mergeCell ref="G6:N6"/>
    <mergeCell ref="O6:V6"/>
    <mergeCell ref="W6:AD6"/>
    <mergeCell ref="AE6:AL6"/>
    <mergeCell ref="AU6:BB6"/>
    <mergeCell ref="BC6:BH6"/>
    <mergeCell ref="G7:N7"/>
    <mergeCell ref="O7:V7"/>
    <mergeCell ref="W7:AD7"/>
    <mergeCell ref="AE7:AL7"/>
    <mergeCell ref="AM7:AT7"/>
    <mergeCell ref="AU7:BB7"/>
    <mergeCell ref="AM6:AT6"/>
  </mergeCells>
  <conditionalFormatting sqref="X2:Y2 P2:Q2 H2:I2 AF2:AG2 AN2:AO2 AV2:AW2 H9:I65536 AV9:AW65536 P9:Q65536 X9:Y65536 AF9:AG65536 AN9:AO65536">
    <cfRule type="cellIs" dxfId="5" priority="1" stopIfTrue="1" operator="greaterThanOrEqual">
      <formula>$BL$6</formula>
    </cfRule>
  </conditionalFormatting>
  <dataValidations count="9">
    <dataValidation type="whole" allowBlank="1" showInputMessage="1" showErrorMessage="1" sqref="O3:V3">
      <formula1>0</formula1>
      <formula2>99</formula2>
    </dataValidation>
    <dataValidation type="whole" operator="lessThanOrEqual" allowBlank="1" showInputMessage="1" showErrorMessage="1" sqref="BL5">
      <formula1>99</formula1>
    </dataValidation>
    <dataValidation type="whole" operator="lessThanOrEqual" allowBlank="1" showInputMessage="1" showErrorMessage="1" sqref="BL6">
      <formula1>400</formula1>
    </dataValidation>
    <dataValidation type="whole" allowBlank="1" showInputMessage="1" showErrorMessage="1" sqref="M1:N2 U1:V2 BA1:BB2 AS1:AT2 AK1:AL2 AC1:AD2 M8:N65536 AC8:AD65536 U8:V65536 AK8:AL65536 AS8:AT65536 BA8:BB65536">
      <formula1>0</formula1>
      <formula2>999</formula2>
    </dataValidation>
    <dataValidation type="decimal" allowBlank="1" showInputMessage="1" showErrorMessage="1" sqref="K1:L2 S1:T2 AY1:AZ2 AQ1:AR2 AI1:AJ2 AA1:AB2 K8:L65536 AA8:AB65536 S8:T65536 AI8:AJ65536 AQ8:AR65536 AY8:AZ65536">
      <formula1>0</formula1>
      <formula2>99</formula2>
    </dataValidation>
    <dataValidation type="decimal" allowBlank="1" showInputMessage="1" showErrorMessage="1" sqref="H1:I2 P1:Q2 AV1:AW2 AN1:AO2 AF1:AG2 X1:Y2 H8:I65536 X8:Y65536 P8:Q65536 AF8:AG65536 AN8:AO65536 AV8:AW65536">
      <formula1>0</formula1>
      <formula2>400</formula2>
    </dataValidation>
    <dataValidation operator="lessThanOrEqual" allowBlank="1" showInputMessage="1" showErrorMessage="1" sqref="R8 AH8 AP8 AX8 Z8 J1:J2 R1:R2 AX1:AX2 AP1:AP2 AH1:AH2 Z1:Z2 BC1:BK8 BL1:BL4 BL7:BL8 J8"/>
    <dataValidation type="list" allowBlank="1" showInputMessage="1" showErrorMessage="1" sqref="BM1:BM2 BM9:BM65536">
      <formula1>"ja,nee"</formula1>
    </dataValidation>
    <dataValidation type="decimal" operator="lessThanOrEqual" allowBlank="1" showInputMessage="1" showErrorMessage="1" sqref="AH9:AH65536 AP9:AP65536 AX9:AX65536 R9:R65536 J9:J65536 Z9:Z65536 BC9:BL65536">
      <formula1>100</formula1>
    </dataValidation>
  </dataValidations>
  <printOptions headings="1" gridLines="1"/>
  <pageMargins left="0.19685039370078741" right="0" top="0.98425196850393704" bottom="0.98425196850393704" header="0.51181102362204722" footer="0.51181102362204722"/>
  <pageSetup paperSize="9" scale="88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95937" r:id="rId4" name="Button 1">
              <controlPr defaultSize="0" print="0" autoFill="0" autoPict="0" macro="[0]!KleinsteBepalen">
                <anchor moveWithCells="1" sizeWithCells="1">
                  <from>
                    <xdr:col>0</xdr:col>
                    <xdr:colOff>161925</xdr:colOff>
                    <xdr:row>5</xdr:row>
                    <xdr:rowOff>0</xdr:rowOff>
                  </from>
                  <to>
                    <xdr:col>2</xdr:col>
                    <xdr:colOff>485775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5938" r:id="rId5" name="Button 2">
              <controlPr defaultSize="0" print="0" autoFill="0" autoPict="0" macro="[0]!Sort_Punten_1">
                <anchor moveWithCells="1" sizeWithCells="1">
                  <from>
                    <xdr:col>7</xdr:col>
                    <xdr:colOff>9525</xdr:colOff>
                    <xdr:row>7</xdr:row>
                    <xdr:rowOff>19050</xdr:rowOff>
                  </from>
                  <to>
                    <xdr:col>8</xdr:col>
                    <xdr:colOff>0</xdr:colOff>
                    <xdr:row>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5939" r:id="rId6" name="Button 3">
              <controlPr defaultSize="0" print="0" autoFill="0" autoPict="0" macro="[0]!Sort_Punten_2">
                <anchor moveWithCells="1" sizeWithCells="1">
                  <from>
                    <xdr:col>15</xdr:col>
                    <xdr:colOff>19050</xdr:colOff>
                    <xdr:row>7</xdr:row>
                    <xdr:rowOff>9525</xdr:rowOff>
                  </from>
                  <to>
                    <xdr:col>16</xdr:col>
                    <xdr:colOff>0</xdr:colOff>
                    <xdr:row>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5940" r:id="rId7" name="Button 4">
              <controlPr defaultSize="0" print="0" autoFill="0" autoPict="0" macro="[0]!Sort_Punten_3">
                <anchor moveWithCells="1" sizeWithCells="1">
                  <from>
                    <xdr:col>23</xdr:col>
                    <xdr:colOff>9525</xdr:colOff>
                    <xdr:row>7</xdr:row>
                    <xdr:rowOff>9525</xdr:rowOff>
                  </from>
                  <to>
                    <xdr:col>24</xdr:col>
                    <xdr:colOff>0</xdr:colOff>
                    <xdr:row>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5941" r:id="rId8" name="Button 5">
              <controlPr defaultSize="0" print="0" autoFill="0" autoPict="0" macro="[0]!Sort_Punten_4">
                <anchor moveWithCells="1" sizeWithCells="1">
                  <from>
                    <xdr:col>31</xdr:col>
                    <xdr:colOff>9525</xdr:colOff>
                    <xdr:row>7</xdr:row>
                    <xdr:rowOff>9525</xdr:rowOff>
                  </from>
                  <to>
                    <xdr:col>32</xdr:col>
                    <xdr:colOff>0</xdr:colOff>
                    <xdr:row>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5942" r:id="rId9" name="Button 6">
              <controlPr defaultSize="0" print="0" autoFill="0" autoPict="0" macro="[0]!verbergen">
                <anchor moveWithCells="1" sizeWithCells="1">
                  <from>
                    <xdr:col>64</xdr:col>
                    <xdr:colOff>9525</xdr:colOff>
                    <xdr:row>2</xdr:row>
                    <xdr:rowOff>9525</xdr:rowOff>
                  </from>
                  <to>
                    <xdr:col>66</xdr:col>
                    <xdr:colOff>0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5943" r:id="rId10" name="Button 7">
              <controlPr defaultSize="0" print="0" autoFill="0" autoPict="0" macro="[0]!Sort_Pl_Punten_1">
                <anchor moveWithCells="1" sizeWithCells="1">
                  <from>
                    <xdr:col>13</xdr:col>
                    <xdr:colOff>9525</xdr:colOff>
                    <xdr:row>6</xdr:row>
                    <xdr:rowOff>152400</xdr:rowOff>
                  </from>
                  <to>
                    <xdr:col>13</xdr:col>
                    <xdr:colOff>247650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5944" r:id="rId11" name="Button 8">
              <controlPr defaultSize="0" print="0" autoFill="0" autoPict="0" macro="[0]!Sort_Pl_Punten_2">
                <anchor moveWithCells="1" sizeWithCells="1">
                  <from>
                    <xdr:col>20</xdr:col>
                    <xdr:colOff>190500</xdr:colOff>
                    <xdr:row>7</xdr:row>
                    <xdr:rowOff>9525</xdr:rowOff>
                  </from>
                  <to>
                    <xdr:col>21</xdr:col>
                    <xdr:colOff>247650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5945" r:id="rId12" name="Button 9">
              <controlPr defaultSize="0" print="0" autoFill="0" autoPict="0" macro="[0]!Sort_Pl_Punten_3">
                <anchor moveWithCells="1" sizeWithCells="1">
                  <from>
                    <xdr:col>29</xdr:col>
                    <xdr:colOff>0</xdr:colOff>
                    <xdr:row>7</xdr:row>
                    <xdr:rowOff>28575</xdr:rowOff>
                  </from>
                  <to>
                    <xdr:col>30</xdr:col>
                    <xdr:colOff>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5946" r:id="rId13" name="Button 10">
              <controlPr defaultSize="0" print="0" autoFill="0" autoPict="0" macro="[0]!Sort_Pl_Punten_4">
                <anchor moveWithCells="1" sizeWithCells="1">
                  <from>
                    <xdr:col>37</xdr:col>
                    <xdr:colOff>19050</xdr:colOff>
                    <xdr:row>7</xdr:row>
                    <xdr:rowOff>0</xdr:rowOff>
                  </from>
                  <to>
                    <xdr:col>37</xdr:col>
                    <xdr:colOff>238125</xdr:colOff>
                    <xdr:row>7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5947" r:id="rId14" name="Button 11">
              <controlPr defaultSize="0" print="0" autoFill="0" autoPict="0" macro="[0]!Sort_Beste_Punten">
                <anchor moveWithCells="1" sizeWithCells="1">
                  <from>
                    <xdr:col>57</xdr:col>
                    <xdr:colOff>0</xdr:colOff>
                    <xdr:row>7</xdr:row>
                    <xdr:rowOff>19050</xdr:rowOff>
                  </from>
                  <to>
                    <xdr:col>60</xdr:col>
                    <xdr:colOff>390525</xdr:colOff>
                    <xdr:row>7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5948" r:id="rId15" name="Button 12">
              <controlPr defaultSize="0" print="0" autoFill="0" autoPict="0" macro="[0]!Sort_Totaal_Punten">
                <anchor moveWithCells="1" sizeWithCells="1">
                  <from>
                    <xdr:col>61</xdr:col>
                    <xdr:colOff>0</xdr:colOff>
                    <xdr:row>7</xdr:row>
                    <xdr:rowOff>28575</xdr:rowOff>
                  </from>
                  <to>
                    <xdr:col>61</xdr:col>
                    <xdr:colOff>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5949" r:id="rId16" name="Button 13">
              <controlPr defaultSize="0" print="0" autoFill="0" autoPict="0" macro="[0]!Sort_Plaatsing">
                <anchor moveWithCells="1" sizeWithCells="1">
                  <from>
                    <xdr:col>0</xdr:col>
                    <xdr:colOff>0</xdr:colOff>
                    <xdr:row>7</xdr:row>
                    <xdr:rowOff>28575</xdr:rowOff>
                  </from>
                  <to>
                    <xdr:col>1</xdr:col>
                    <xdr:colOff>9525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5950" r:id="rId17" name="Button 14">
              <controlPr defaultSize="0" print="0" autoFill="0" autoPict="0" macro="[0]!Sort_Punten_5">
                <anchor moveWithCells="1" sizeWithCells="1">
                  <from>
                    <xdr:col>39</xdr:col>
                    <xdr:colOff>9525</xdr:colOff>
                    <xdr:row>7</xdr:row>
                    <xdr:rowOff>9525</xdr:rowOff>
                  </from>
                  <to>
                    <xdr:col>40</xdr:col>
                    <xdr:colOff>0</xdr:colOff>
                    <xdr:row>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5951" r:id="rId18" name="Button 15">
              <controlPr defaultSize="0" print="0" autoFill="0" autoPict="0" macro="[0]!Sort_Pl_Punten_5">
                <anchor moveWithCells="1" sizeWithCells="1">
                  <from>
                    <xdr:col>45</xdr:col>
                    <xdr:colOff>9525</xdr:colOff>
                    <xdr:row>7</xdr:row>
                    <xdr:rowOff>9525</xdr:rowOff>
                  </from>
                  <to>
                    <xdr:col>45</xdr:col>
                    <xdr:colOff>247650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5952" r:id="rId19" name="Button 16">
              <controlPr defaultSize="0" print="0" autoFill="0" autoPict="0" macro="[0]!Sort_Punten_6">
                <anchor moveWithCells="1" sizeWithCells="1">
                  <from>
                    <xdr:col>47</xdr:col>
                    <xdr:colOff>9525</xdr:colOff>
                    <xdr:row>7</xdr:row>
                    <xdr:rowOff>9525</xdr:rowOff>
                  </from>
                  <to>
                    <xdr:col>48</xdr:col>
                    <xdr:colOff>0</xdr:colOff>
                    <xdr:row>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5953" r:id="rId20" name="Button 17">
              <controlPr defaultSize="0" print="0" autoFill="0" autoPict="0" macro="[0]!Sort_Pl_Punten_6">
                <anchor moveWithCells="1" sizeWithCells="1">
                  <from>
                    <xdr:col>53</xdr:col>
                    <xdr:colOff>19050</xdr:colOff>
                    <xdr:row>7</xdr:row>
                    <xdr:rowOff>9525</xdr:rowOff>
                  </from>
                  <to>
                    <xdr:col>53</xdr:col>
                    <xdr:colOff>247650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5954" r:id="rId21" name="Button 18">
              <controlPr defaultSize="0" print="0" autoFill="0" autoPict="0" macro="[0]!Verberg_Ex_Aequo_1">
                <anchor moveWithCells="1" sizeWithCells="1">
                  <from>
                    <xdr:col>10</xdr:col>
                    <xdr:colOff>19050</xdr:colOff>
                    <xdr:row>7</xdr:row>
                    <xdr:rowOff>9525</xdr:rowOff>
                  </from>
                  <to>
                    <xdr:col>11</xdr:col>
                    <xdr:colOff>190500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5955" r:id="rId22" name="Button 19">
              <controlPr defaultSize="0" print="0" autoFill="0" autoPict="0" macro="[0]!Verberg_Ex_Aequo_2">
                <anchor moveWithCells="1" sizeWithCells="1">
                  <from>
                    <xdr:col>18</xdr:col>
                    <xdr:colOff>19050</xdr:colOff>
                    <xdr:row>7</xdr:row>
                    <xdr:rowOff>9525</xdr:rowOff>
                  </from>
                  <to>
                    <xdr:col>19</xdr:col>
                    <xdr:colOff>190500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5956" r:id="rId23" name="Button 20">
              <controlPr defaultSize="0" print="0" autoFill="0" autoPict="0" macro="[0]!Verberg_Ex_Aequo_3">
                <anchor moveWithCells="1" sizeWithCells="1">
                  <from>
                    <xdr:col>26</xdr:col>
                    <xdr:colOff>47625</xdr:colOff>
                    <xdr:row>7</xdr:row>
                    <xdr:rowOff>9525</xdr:rowOff>
                  </from>
                  <to>
                    <xdr:col>27</xdr:col>
                    <xdr:colOff>219075</xdr:colOff>
                    <xdr:row>7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5957" r:id="rId24" name="Button 21">
              <controlPr defaultSize="0" print="0" autoFill="0" autoPict="0" macro="[0]!Verberg_Ex_Aequo_4">
                <anchor moveWithCells="1" sizeWithCells="1">
                  <from>
                    <xdr:col>30</xdr:col>
                    <xdr:colOff>0</xdr:colOff>
                    <xdr:row>7</xdr:row>
                    <xdr:rowOff>0</xdr:rowOff>
                  </from>
                  <to>
                    <xdr:col>35</xdr:col>
                    <xdr:colOff>200025</xdr:colOff>
                    <xdr:row>7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5958" r:id="rId25" name="Button 22">
              <controlPr defaultSize="0" print="0" autoFill="0" autoPict="0" macro="[0]!Verberg_Ex_Aequo_5">
                <anchor moveWithCells="1" sizeWithCells="1">
                  <from>
                    <xdr:col>38</xdr:col>
                    <xdr:colOff>0</xdr:colOff>
                    <xdr:row>7</xdr:row>
                    <xdr:rowOff>9525</xdr:rowOff>
                  </from>
                  <to>
                    <xdr:col>38</xdr:col>
                    <xdr:colOff>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5959" r:id="rId26" name="Button 23">
              <controlPr defaultSize="0" print="0" autoFill="0" autoPict="0" macro="[0]!Verberg_Ex_Aequo_6">
                <anchor moveWithCells="1" sizeWithCells="1">
                  <from>
                    <xdr:col>46</xdr:col>
                    <xdr:colOff>0</xdr:colOff>
                    <xdr:row>7</xdr:row>
                    <xdr:rowOff>0</xdr:rowOff>
                  </from>
                  <to>
                    <xdr:col>46</xdr:col>
                    <xdr:colOff>0</xdr:colOff>
                    <xdr:row>7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5960" r:id="rId27" name="Button 24">
              <controlPr defaultSize="0" print="0" autoFill="0" autoPict="0" macro="[0]!Sort_Naam">
                <anchor moveWithCells="1" sizeWithCells="1">
                  <from>
                    <xdr:col>2</xdr:col>
                    <xdr:colOff>0</xdr:colOff>
                    <xdr:row>7</xdr:row>
                    <xdr:rowOff>9525</xdr:rowOff>
                  </from>
                  <to>
                    <xdr:col>3</xdr:col>
                    <xdr:colOff>0</xdr:colOff>
                    <xdr:row>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5961" r:id="rId28" name="Button 25">
              <controlPr defaultSize="0" print="0" autoFill="0" autoPict="0" macro="[0]!Verberg_Ex_Aequo_5">
                <anchor moveWithCells="1" sizeWithCells="1">
                  <from>
                    <xdr:col>38</xdr:col>
                    <xdr:colOff>0</xdr:colOff>
                    <xdr:row>7</xdr:row>
                    <xdr:rowOff>0</xdr:rowOff>
                  </from>
                  <to>
                    <xdr:col>43</xdr:col>
                    <xdr:colOff>200025</xdr:colOff>
                    <xdr:row>7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5962" r:id="rId29" name="Button 26">
              <controlPr defaultSize="0" print="0" autoFill="0" autoPict="0" macro="[0]!Verberg_Ex_Aequo_6">
                <anchor moveWithCells="1" sizeWithCells="1">
                  <from>
                    <xdr:col>46</xdr:col>
                    <xdr:colOff>0</xdr:colOff>
                    <xdr:row>7</xdr:row>
                    <xdr:rowOff>0</xdr:rowOff>
                  </from>
                  <to>
                    <xdr:col>51</xdr:col>
                    <xdr:colOff>200025</xdr:colOff>
                    <xdr:row>7</xdr:row>
                    <xdr:rowOff>314325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29"/>
  <dimension ref="A1:BN8"/>
  <sheetViews>
    <sheetView workbookViewId="0">
      <pane xSplit="5" ySplit="8" topLeftCell="F9" activePane="bottomRight" state="frozen"/>
      <selection activeCell="B9" sqref="B9"/>
      <selection pane="topRight" activeCell="B9" sqref="B9"/>
      <selection pane="bottomLeft" activeCell="B9" sqref="B9"/>
      <selection pane="bottomRight" activeCell="BL4" sqref="BL4"/>
    </sheetView>
  </sheetViews>
  <sheetFormatPr defaultRowHeight="12.75" x14ac:dyDescent="0.2"/>
  <cols>
    <col min="1" max="1" width="3.28515625" style="6" bestFit="1" customWidth="1"/>
    <col min="2" max="2" width="10.140625" style="6" customWidth="1"/>
    <col min="3" max="4" width="22.7109375" style="6" customWidth="1"/>
    <col min="5" max="5" width="4.140625" style="6" customWidth="1"/>
    <col min="6" max="6" width="18.7109375" style="6" customWidth="1"/>
    <col min="7" max="7" width="2.7109375" style="68" customWidth="1"/>
    <col min="8" max="8" width="5.7109375" style="68" customWidth="1"/>
    <col min="9" max="9" width="5.7109375" style="68" hidden="1" customWidth="1"/>
    <col min="10" max="10" width="5.7109375" style="69" hidden="1" customWidth="1"/>
    <col min="11" max="12" width="3.7109375" style="68" customWidth="1"/>
    <col min="13" max="13" width="3" style="68" customWidth="1"/>
    <col min="14" max="14" width="3.85546875" style="70" customWidth="1"/>
    <col min="15" max="15" width="2.7109375" style="71" customWidth="1"/>
    <col min="16" max="16" width="5.7109375" style="71" customWidth="1"/>
    <col min="17" max="17" width="5.7109375" style="71" hidden="1" customWidth="1"/>
    <col min="18" max="18" width="5.7109375" style="72" hidden="1" customWidth="1"/>
    <col min="19" max="20" width="3.7109375" style="71" customWidth="1"/>
    <col min="21" max="21" width="3" style="71" customWidth="1"/>
    <col min="22" max="22" width="3.85546875" style="73" customWidth="1"/>
    <col min="23" max="23" width="2.7109375" style="74" customWidth="1"/>
    <col min="24" max="24" width="5.7109375" style="74" customWidth="1"/>
    <col min="25" max="25" width="5.7109375" style="74" hidden="1" customWidth="1"/>
    <col min="26" max="26" width="5.7109375" style="75" hidden="1" customWidth="1"/>
    <col min="27" max="28" width="3.7109375" style="74" customWidth="1"/>
    <col min="29" max="29" width="3" style="74" customWidth="1"/>
    <col min="30" max="30" width="3.85546875" style="76" customWidth="1"/>
    <col min="31" max="31" width="2.7109375" style="71" hidden="1" customWidth="1"/>
    <col min="32" max="33" width="5.7109375" style="71" hidden="1" customWidth="1"/>
    <col min="34" max="34" width="5.7109375" style="72" hidden="1" customWidth="1"/>
    <col min="35" max="36" width="3.7109375" style="71" hidden="1" customWidth="1"/>
    <col min="37" max="37" width="3" style="71" hidden="1" customWidth="1"/>
    <col min="38" max="38" width="3.85546875" style="73" hidden="1" customWidth="1"/>
    <col min="39" max="39" width="2.7109375" style="74" hidden="1" customWidth="1"/>
    <col min="40" max="41" width="5.7109375" style="74" hidden="1" customWidth="1"/>
    <col min="42" max="42" width="5.7109375" style="75" hidden="1" customWidth="1"/>
    <col min="43" max="44" width="3.7109375" style="74" hidden="1" customWidth="1"/>
    <col min="45" max="45" width="3" style="74" hidden="1" customWidth="1"/>
    <col min="46" max="46" width="3.85546875" style="76" hidden="1" customWidth="1"/>
    <col min="47" max="47" width="2.7109375" style="71" hidden="1" customWidth="1"/>
    <col min="48" max="49" width="5.7109375" style="71" hidden="1" customWidth="1"/>
    <col min="50" max="50" width="5.7109375" style="72" hidden="1" customWidth="1"/>
    <col min="51" max="52" width="3.7109375" style="71" hidden="1" customWidth="1"/>
    <col min="53" max="53" width="3" style="71" hidden="1" customWidth="1"/>
    <col min="54" max="54" width="3.85546875" style="71" hidden="1" customWidth="1"/>
    <col min="55" max="55" width="5.28515625" style="12" customWidth="1"/>
    <col min="56" max="56" width="6.140625" style="12" hidden="1" customWidth="1"/>
    <col min="57" max="57" width="5.28515625" style="12" customWidth="1"/>
    <col min="58" max="58" width="5.28515625" style="12" hidden="1" customWidth="1"/>
    <col min="59" max="60" width="6" style="12" hidden="1" customWidth="1"/>
    <col min="61" max="61" width="6" style="12" customWidth="1"/>
    <col min="62" max="62" width="6" style="12" hidden="1" customWidth="1"/>
    <col min="63" max="63" width="4" style="6" customWidth="1"/>
    <col min="64" max="64" width="4.85546875" style="6" customWidth="1"/>
    <col min="65" max="65" width="4.85546875" style="6" hidden="1" customWidth="1"/>
    <col min="66" max="66" width="17.28515625" style="6" customWidth="1"/>
    <col min="67" max="16384" width="9.140625" style="12"/>
  </cols>
  <sheetData>
    <row r="1" spans="1:66" x14ac:dyDescent="0.2">
      <c r="A1" s="111" t="s">
        <v>8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  <c r="AK1" s="112"/>
      <c r="AL1" s="112"/>
      <c r="AM1" s="112"/>
      <c r="AN1" s="112"/>
      <c r="AO1" s="112"/>
      <c r="AP1" s="112"/>
      <c r="AQ1" s="112"/>
      <c r="AR1" s="112"/>
      <c r="AS1" s="112"/>
      <c r="AT1" s="112"/>
      <c r="AU1" s="112"/>
      <c r="AV1" s="112"/>
      <c r="AW1" s="112"/>
      <c r="AX1" s="112"/>
      <c r="AY1" s="112"/>
      <c r="AZ1" s="112"/>
      <c r="BA1" s="112"/>
      <c r="BB1" s="112"/>
      <c r="BC1" s="112"/>
      <c r="BD1" s="112"/>
      <c r="BE1" s="112"/>
      <c r="BF1" s="112"/>
      <c r="BG1" s="112"/>
      <c r="BH1" s="112"/>
      <c r="BI1" s="112"/>
      <c r="BJ1" s="112"/>
      <c r="BK1" s="112"/>
      <c r="BL1" s="112"/>
      <c r="BM1" s="112"/>
      <c r="BN1" s="113"/>
    </row>
    <row r="2" spans="1:66" ht="12.75" hidden="1" customHeight="1" x14ac:dyDescent="0.2">
      <c r="A2" s="10"/>
      <c r="B2" s="10"/>
      <c r="C2" s="10">
        <v>1</v>
      </c>
      <c r="D2" s="10">
        <f>FLOOR((C2+3)/4,1)</f>
        <v>1</v>
      </c>
      <c r="E2" s="10"/>
      <c r="F2" s="10"/>
      <c r="G2" s="67">
        <v>192</v>
      </c>
      <c r="H2" s="67">
        <v>192</v>
      </c>
      <c r="I2" s="69">
        <v>190</v>
      </c>
      <c r="J2" s="69">
        <f>H2+I2</f>
        <v>382</v>
      </c>
      <c r="K2" s="69"/>
      <c r="L2" s="69"/>
      <c r="M2" s="69"/>
      <c r="N2" s="79">
        <v>1</v>
      </c>
      <c r="O2" s="72">
        <v>193</v>
      </c>
      <c r="P2" s="72">
        <v>193</v>
      </c>
      <c r="Q2" s="72">
        <v>193</v>
      </c>
      <c r="R2" s="72">
        <f>P2+Q2</f>
        <v>386</v>
      </c>
      <c r="S2" s="72"/>
      <c r="T2" s="72"/>
      <c r="U2" s="72"/>
      <c r="V2" s="80">
        <v>2</v>
      </c>
      <c r="W2" s="75">
        <v>198</v>
      </c>
      <c r="X2" s="75">
        <v>198</v>
      </c>
      <c r="Y2" s="75">
        <v>198</v>
      </c>
      <c r="Z2" s="75">
        <f>X2+Y2</f>
        <v>396</v>
      </c>
      <c r="AA2" s="75"/>
      <c r="AB2" s="75"/>
      <c r="AC2" s="75"/>
      <c r="AD2" s="81">
        <v>3</v>
      </c>
      <c r="AE2" s="72">
        <v>177</v>
      </c>
      <c r="AF2" s="72">
        <v>177</v>
      </c>
      <c r="AG2" s="72">
        <v>177</v>
      </c>
      <c r="AH2" s="72">
        <f>AF2+AG2</f>
        <v>354</v>
      </c>
      <c r="AI2" s="72"/>
      <c r="AJ2" s="72"/>
      <c r="AK2" s="72"/>
      <c r="AL2" s="80">
        <v>4</v>
      </c>
      <c r="AM2" s="75">
        <v>178</v>
      </c>
      <c r="AN2" s="75">
        <v>178</v>
      </c>
      <c r="AO2" s="75">
        <v>178</v>
      </c>
      <c r="AP2" s="75">
        <f>AN2+AO2</f>
        <v>356</v>
      </c>
      <c r="AQ2" s="75"/>
      <c r="AR2" s="75"/>
      <c r="AS2" s="75"/>
      <c r="AT2" s="81">
        <v>5</v>
      </c>
      <c r="AU2" s="72">
        <v>179</v>
      </c>
      <c r="AV2" s="72">
        <v>179</v>
      </c>
      <c r="AW2" s="72">
        <v>179</v>
      </c>
      <c r="AX2" s="72">
        <f>AV2+AW2</f>
        <v>358</v>
      </c>
      <c r="AY2" s="72"/>
      <c r="AZ2" s="72"/>
      <c r="BA2" s="72"/>
      <c r="BB2" s="72">
        <v>6</v>
      </c>
      <c r="BC2" s="12">
        <f>N2+V2+AD2+AL2+AT2+BB2</f>
        <v>21</v>
      </c>
      <c r="BD2" s="12">
        <f>J2+R2+Z2+AH2+AP2+AX2</f>
        <v>2232</v>
      </c>
      <c r="BE2" s="38">
        <f>IF($O$4&gt;0,(LARGE(($N2,$V2,$AD2,$AL2,$AT2,$BB2),1)),"0")</f>
        <v>6</v>
      </c>
      <c r="BF2" s="38">
        <f>IF($O$4&gt;0,(LARGE(($N2,$V2,$AD2,$AL2,$AT2,$BB2),2)),"0")</f>
        <v>5</v>
      </c>
      <c r="BG2" s="12">
        <v>354</v>
      </c>
      <c r="BH2" s="12">
        <v>354</v>
      </c>
      <c r="BI2" s="38">
        <f>BC2-BE2-BF2</f>
        <v>10</v>
      </c>
      <c r="BJ2" s="12">
        <f>BD2-BG2-BH2</f>
        <v>1524</v>
      </c>
      <c r="BK2" s="12"/>
      <c r="BL2" s="12"/>
      <c r="BM2" s="12"/>
      <c r="BN2" s="12"/>
    </row>
    <row r="3" spans="1:66" x14ac:dyDescent="0.2">
      <c r="A3" s="114" t="s">
        <v>9</v>
      </c>
      <c r="B3" s="115"/>
      <c r="C3" s="116" t="str">
        <f>Instellingen!B3</f>
        <v>Selectie Subtop</v>
      </c>
      <c r="D3" s="117"/>
      <c r="E3" s="118"/>
      <c r="F3" s="114"/>
      <c r="G3" s="119"/>
      <c r="H3" s="119"/>
      <c r="I3" s="119"/>
      <c r="J3" s="119"/>
      <c r="K3" s="119"/>
      <c r="L3" s="119"/>
      <c r="M3" s="119"/>
      <c r="N3" s="115"/>
      <c r="O3" s="133"/>
      <c r="P3" s="134"/>
      <c r="Q3" s="134"/>
      <c r="R3" s="134"/>
      <c r="S3" s="134"/>
      <c r="T3" s="134"/>
      <c r="U3" s="134"/>
      <c r="V3" s="135"/>
      <c r="W3" s="160"/>
      <c r="X3" s="161"/>
      <c r="Y3" s="161"/>
      <c r="Z3" s="161"/>
      <c r="AA3" s="161"/>
      <c r="AB3" s="161"/>
      <c r="AC3" s="161"/>
      <c r="AD3" s="161"/>
      <c r="AE3" s="161"/>
      <c r="AF3" s="161"/>
      <c r="AG3" s="161"/>
      <c r="AH3" s="161"/>
      <c r="AI3" s="161"/>
      <c r="AJ3" s="161"/>
      <c r="AK3" s="161"/>
      <c r="AL3" s="161"/>
      <c r="AM3" s="161"/>
      <c r="AN3" s="161"/>
      <c r="AO3" s="161"/>
      <c r="AP3" s="161"/>
      <c r="AQ3" s="161"/>
      <c r="AR3" s="161"/>
      <c r="AS3" s="161"/>
      <c r="AT3" s="161"/>
      <c r="AU3" s="161"/>
      <c r="AV3" s="161"/>
      <c r="AW3" s="161"/>
      <c r="AX3" s="161"/>
      <c r="AY3" s="161"/>
      <c r="AZ3" s="161"/>
      <c r="BA3" s="161"/>
      <c r="BB3" s="162"/>
      <c r="BC3" s="114" t="s">
        <v>40</v>
      </c>
      <c r="BD3" s="119"/>
      <c r="BE3" s="119"/>
      <c r="BF3" s="119"/>
      <c r="BG3" s="119"/>
      <c r="BH3" s="119"/>
      <c r="BI3" s="119"/>
      <c r="BJ3" s="119"/>
      <c r="BK3" s="115"/>
      <c r="BL3" s="23">
        <f>Instellingen!B6</f>
        <v>3</v>
      </c>
      <c r="BM3" s="83"/>
      <c r="BN3" s="152"/>
    </row>
    <row r="4" spans="1:66" x14ac:dyDescent="0.2">
      <c r="A4" s="114" t="s">
        <v>10</v>
      </c>
      <c r="B4" s="115"/>
      <c r="C4" s="116" t="s">
        <v>49</v>
      </c>
      <c r="D4" s="117"/>
      <c r="E4" s="118"/>
      <c r="F4" s="114" t="s">
        <v>71</v>
      </c>
      <c r="G4" s="119"/>
      <c r="H4" s="119"/>
      <c r="I4" s="119"/>
      <c r="J4" s="119"/>
      <c r="K4" s="119"/>
      <c r="L4" s="119"/>
      <c r="M4" s="119"/>
      <c r="N4" s="115"/>
      <c r="O4" s="133">
        <f>Instellingen!B7</f>
        <v>1</v>
      </c>
      <c r="P4" s="134"/>
      <c r="Q4" s="134"/>
      <c r="R4" s="134"/>
      <c r="S4" s="134"/>
      <c r="T4" s="134"/>
      <c r="U4" s="134"/>
      <c r="V4" s="135"/>
      <c r="W4" s="163"/>
      <c r="X4" s="164"/>
      <c r="Y4" s="164"/>
      <c r="Z4" s="164"/>
      <c r="AA4" s="164"/>
      <c r="AB4" s="164"/>
      <c r="AC4" s="164"/>
      <c r="AD4" s="164"/>
      <c r="AE4" s="164"/>
      <c r="AF4" s="164"/>
      <c r="AG4" s="164"/>
      <c r="AH4" s="164"/>
      <c r="AI4" s="164"/>
      <c r="AJ4" s="164"/>
      <c r="AK4" s="164"/>
      <c r="AL4" s="164"/>
      <c r="AM4" s="164"/>
      <c r="AN4" s="164"/>
      <c r="AO4" s="164"/>
      <c r="AP4" s="164"/>
      <c r="AQ4" s="164"/>
      <c r="AR4" s="164"/>
      <c r="AS4" s="164"/>
      <c r="AT4" s="164"/>
      <c r="AU4" s="164"/>
      <c r="AV4" s="164"/>
      <c r="AW4" s="164"/>
      <c r="AX4" s="164"/>
      <c r="AY4" s="164"/>
      <c r="AZ4" s="164"/>
      <c r="BA4" s="164"/>
      <c r="BB4" s="165"/>
      <c r="BC4" s="114"/>
      <c r="BD4" s="119"/>
      <c r="BE4" s="119"/>
      <c r="BF4" s="119"/>
      <c r="BG4" s="119"/>
      <c r="BH4" s="119"/>
      <c r="BI4" s="119"/>
      <c r="BJ4" s="119"/>
      <c r="BK4" s="115"/>
      <c r="BL4" s="23"/>
      <c r="BM4" s="84"/>
      <c r="BN4" s="153"/>
    </row>
    <row r="5" spans="1:66" x14ac:dyDescent="0.2">
      <c r="A5" s="114" t="s">
        <v>11</v>
      </c>
      <c r="B5" s="115"/>
      <c r="C5" s="116"/>
      <c r="D5" s="117"/>
      <c r="E5" s="118"/>
      <c r="F5" s="114" t="s">
        <v>12</v>
      </c>
      <c r="G5" s="119"/>
      <c r="H5" s="119"/>
      <c r="I5" s="119"/>
      <c r="J5" s="119"/>
      <c r="K5" s="119"/>
      <c r="L5" s="119"/>
      <c r="M5" s="119"/>
      <c r="N5" s="115"/>
      <c r="O5" s="133">
        <f>Instellingen!B5</f>
        <v>99</v>
      </c>
      <c r="P5" s="134"/>
      <c r="Q5" s="134"/>
      <c r="R5" s="134"/>
      <c r="S5" s="134"/>
      <c r="T5" s="134"/>
      <c r="U5" s="134"/>
      <c r="V5" s="135"/>
      <c r="W5" s="166"/>
      <c r="X5" s="167"/>
      <c r="Y5" s="167"/>
      <c r="Z5" s="167"/>
      <c r="AA5" s="167"/>
      <c r="AB5" s="167"/>
      <c r="AC5" s="167"/>
      <c r="AD5" s="167"/>
      <c r="AE5" s="167"/>
      <c r="AF5" s="167"/>
      <c r="AG5" s="167"/>
      <c r="AH5" s="167"/>
      <c r="AI5" s="167"/>
      <c r="AJ5" s="167"/>
      <c r="AK5" s="167"/>
      <c r="AL5" s="167"/>
      <c r="AM5" s="167"/>
      <c r="AN5" s="167"/>
      <c r="AO5" s="167"/>
      <c r="AP5" s="167"/>
      <c r="AQ5" s="167"/>
      <c r="AR5" s="167"/>
      <c r="AS5" s="167"/>
      <c r="AT5" s="167"/>
      <c r="AU5" s="167"/>
      <c r="AV5" s="167"/>
      <c r="AW5" s="167"/>
      <c r="AX5" s="167"/>
      <c r="AY5" s="167"/>
      <c r="AZ5" s="167"/>
      <c r="BA5" s="167"/>
      <c r="BB5" s="168"/>
      <c r="BC5" s="114"/>
      <c r="BD5" s="119"/>
      <c r="BE5" s="119"/>
      <c r="BF5" s="119"/>
      <c r="BG5" s="119"/>
      <c r="BH5" s="119"/>
      <c r="BI5" s="119"/>
      <c r="BJ5" s="119"/>
      <c r="BK5" s="115"/>
      <c r="BL5" s="23"/>
      <c r="BM5" s="84"/>
      <c r="BN5" s="153"/>
    </row>
    <row r="6" spans="1:66" ht="12.75" customHeight="1" x14ac:dyDescent="0.2">
      <c r="A6" s="155"/>
      <c r="B6" s="156"/>
      <c r="C6" s="156"/>
      <c r="D6" s="156"/>
      <c r="E6" s="157"/>
      <c r="F6" s="66" t="s">
        <v>14</v>
      </c>
      <c r="G6" s="140" t="str">
        <f>Instellingen!B36</f>
        <v>Delft/Werkendam/Harich</v>
      </c>
      <c r="H6" s="141"/>
      <c r="I6" s="141"/>
      <c r="J6" s="141"/>
      <c r="K6" s="141"/>
      <c r="L6" s="141"/>
      <c r="M6" s="141"/>
      <c r="N6" s="142"/>
      <c r="O6" s="143" t="str">
        <f>Instellingen!B37</f>
        <v>uden/Emmeloord/Den Hoorn</v>
      </c>
      <c r="P6" s="144"/>
      <c r="Q6" s="144"/>
      <c r="R6" s="144"/>
      <c r="S6" s="144"/>
      <c r="T6" s="144"/>
      <c r="U6" s="144"/>
      <c r="V6" s="145"/>
      <c r="W6" s="146" t="str">
        <f>Instellingen!B38</f>
        <v>Nw. en St. Joosland/Boxtel/Bunschoten-Spakenburg</v>
      </c>
      <c r="X6" s="147"/>
      <c r="Y6" s="147"/>
      <c r="Z6" s="147"/>
      <c r="AA6" s="147"/>
      <c r="AB6" s="147"/>
      <c r="AC6" s="147"/>
      <c r="AD6" s="148"/>
      <c r="AE6" s="143" t="str">
        <f>Instellingen!B39</f>
        <v xml:space="preserve"> </v>
      </c>
      <c r="AF6" s="144"/>
      <c r="AG6" s="144"/>
      <c r="AH6" s="144"/>
      <c r="AI6" s="144"/>
      <c r="AJ6" s="144"/>
      <c r="AK6" s="144"/>
      <c r="AL6" s="145"/>
      <c r="AM6" s="146" t="str">
        <f>Instellingen!B40</f>
        <v xml:space="preserve"> </v>
      </c>
      <c r="AN6" s="147"/>
      <c r="AO6" s="147"/>
      <c r="AP6" s="147"/>
      <c r="AQ6" s="147"/>
      <c r="AR6" s="147"/>
      <c r="AS6" s="147"/>
      <c r="AT6" s="148"/>
      <c r="AU6" s="143" t="str">
        <f>Instellingen!B41</f>
        <v xml:space="preserve"> </v>
      </c>
      <c r="AV6" s="144"/>
      <c r="AW6" s="144"/>
      <c r="AX6" s="144"/>
      <c r="AY6" s="144"/>
      <c r="AZ6" s="144"/>
      <c r="BA6" s="144"/>
      <c r="BB6" s="145"/>
      <c r="BC6" s="114" t="s">
        <v>33</v>
      </c>
      <c r="BD6" s="119"/>
      <c r="BE6" s="119"/>
      <c r="BF6" s="119"/>
      <c r="BG6" s="119"/>
      <c r="BH6" s="115"/>
      <c r="BI6" s="43"/>
      <c r="BJ6" s="65"/>
      <c r="BK6" s="44"/>
      <c r="BL6" s="82"/>
      <c r="BM6" s="84"/>
      <c r="BN6" s="153"/>
    </row>
    <row r="7" spans="1:66" ht="12.75" customHeight="1" x14ac:dyDescent="0.2">
      <c r="A7" s="158"/>
      <c r="B7" s="158"/>
      <c r="C7" s="158"/>
      <c r="D7" s="158"/>
      <c r="E7" s="159"/>
      <c r="F7" s="66" t="s">
        <v>15</v>
      </c>
      <c r="G7" s="149" t="str">
        <f>Instellingen!C36</f>
        <v>18 &amp; 19 -11-2017</v>
      </c>
      <c r="H7" s="141"/>
      <c r="I7" s="141"/>
      <c r="J7" s="141"/>
      <c r="K7" s="141"/>
      <c r="L7" s="141"/>
      <c r="M7" s="141"/>
      <c r="N7" s="142"/>
      <c r="O7" s="143" t="str">
        <f>Instellingen!C37</f>
        <v>16 &amp; 17 -11 -2017</v>
      </c>
      <c r="P7" s="144"/>
      <c r="Q7" s="144"/>
      <c r="R7" s="144"/>
      <c r="S7" s="144"/>
      <c r="T7" s="144"/>
      <c r="U7" s="144"/>
      <c r="V7" s="145"/>
      <c r="W7" s="146" t="str">
        <f>Instellingen!C38</f>
        <v>20 en 21-1-2018</v>
      </c>
      <c r="X7" s="147"/>
      <c r="Y7" s="147"/>
      <c r="Z7" s="147"/>
      <c r="AA7" s="147"/>
      <c r="AB7" s="147"/>
      <c r="AC7" s="147"/>
      <c r="AD7" s="148"/>
      <c r="AE7" s="143" t="str">
        <f>Instellingen!C39</f>
        <v xml:space="preserve"> </v>
      </c>
      <c r="AF7" s="144"/>
      <c r="AG7" s="144"/>
      <c r="AH7" s="144"/>
      <c r="AI7" s="144"/>
      <c r="AJ7" s="144"/>
      <c r="AK7" s="144"/>
      <c r="AL7" s="145"/>
      <c r="AM7" s="146" t="str">
        <f>Instellingen!C40</f>
        <v xml:space="preserve"> </v>
      </c>
      <c r="AN7" s="147"/>
      <c r="AO7" s="147"/>
      <c r="AP7" s="147"/>
      <c r="AQ7" s="147"/>
      <c r="AR7" s="147"/>
      <c r="AS7" s="147"/>
      <c r="AT7" s="148"/>
      <c r="AU7" s="143" t="str">
        <f>Instellingen!C41</f>
        <v xml:space="preserve"> </v>
      </c>
      <c r="AV7" s="144"/>
      <c r="AW7" s="144"/>
      <c r="AX7" s="144"/>
      <c r="AY7" s="144"/>
      <c r="AZ7" s="144"/>
      <c r="BA7" s="144"/>
      <c r="BB7" s="145"/>
      <c r="BC7" s="77" t="s">
        <v>70</v>
      </c>
      <c r="BD7" s="5" t="s">
        <v>70</v>
      </c>
      <c r="BE7" s="11" t="s">
        <v>68</v>
      </c>
      <c r="BF7" s="11" t="s">
        <v>68</v>
      </c>
      <c r="BG7" s="11" t="s">
        <v>68</v>
      </c>
      <c r="BH7" s="11" t="s">
        <v>68</v>
      </c>
      <c r="BI7" s="37" t="s">
        <v>69</v>
      </c>
      <c r="BJ7" s="35" t="s">
        <v>69</v>
      </c>
      <c r="BK7" s="13"/>
      <c r="BL7" s="5"/>
      <c r="BM7" s="85"/>
      <c r="BN7" s="154"/>
    </row>
    <row r="8" spans="1:66" ht="25.5" customHeight="1" x14ac:dyDescent="0.2">
      <c r="A8" s="2" t="s">
        <v>19</v>
      </c>
      <c r="B8" s="2" t="s">
        <v>7</v>
      </c>
      <c r="C8" s="2" t="s">
        <v>0</v>
      </c>
      <c r="D8" s="2" t="s">
        <v>1</v>
      </c>
      <c r="E8" s="2" t="s">
        <v>103</v>
      </c>
      <c r="F8" s="66" t="s">
        <v>3</v>
      </c>
      <c r="G8" s="8" t="s">
        <v>95</v>
      </c>
      <c r="H8" s="8" t="s">
        <v>37</v>
      </c>
      <c r="I8" s="8" t="s">
        <v>35</v>
      </c>
      <c r="J8" s="8" t="s">
        <v>36</v>
      </c>
      <c r="K8" s="8" t="s">
        <v>72</v>
      </c>
      <c r="L8" s="8" t="s">
        <v>73</v>
      </c>
      <c r="M8" s="2" t="s">
        <v>5</v>
      </c>
      <c r="N8" s="66" t="s">
        <v>16</v>
      </c>
      <c r="O8" s="8" t="s">
        <v>95</v>
      </c>
      <c r="P8" s="8" t="s">
        <v>37</v>
      </c>
      <c r="Q8" s="8" t="s">
        <v>35</v>
      </c>
      <c r="R8" s="8" t="s">
        <v>38</v>
      </c>
      <c r="S8" s="8" t="s">
        <v>72</v>
      </c>
      <c r="T8" s="8" t="s">
        <v>73</v>
      </c>
      <c r="U8" s="2" t="s">
        <v>5</v>
      </c>
      <c r="V8" s="66" t="s">
        <v>16</v>
      </c>
      <c r="W8" s="8" t="s">
        <v>95</v>
      </c>
      <c r="X8" s="8" t="s">
        <v>37</v>
      </c>
      <c r="Y8" s="8" t="s">
        <v>39</v>
      </c>
      <c r="Z8" s="8" t="s">
        <v>38</v>
      </c>
      <c r="AA8" s="8" t="s">
        <v>72</v>
      </c>
      <c r="AB8" s="8" t="s">
        <v>73</v>
      </c>
      <c r="AC8" s="2" t="s">
        <v>5</v>
      </c>
      <c r="AD8" s="66" t="s">
        <v>16</v>
      </c>
      <c r="AE8" s="8" t="s">
        <v>95</v>
      </c>
      <c r="AF8" s="8" t="s">
        <v>37</v>
      </c>
      <c r="AG8" s="8" t="s">
        <v>35</v>
      </c>
      <c r="AH8" s="8" t="s">
        <v>38</v>
      </c>
      <c r="AI8" s="8" t="s">
        <v>72</v>
      </c>
      <c r="AJ8" s="8" t="s">
        <v>73</v>
      </c>
      <c r="AK8" s="2" t="s">
        <v>5</v>
      </c>
      <c r="AL8" s="66" t="s">
        <v>16</v>
      </c>
      <c r="AM8" s="8" t="s">
        <v>95</v>
      </c>
      <c r="AN8" s="8" t="s">
        <v>37</v>
      </c>
      <c r="AO8" s="8" t="s">
        <v>35</v>
      </c>
      <c r="AP8" s="8" t="s">
        <v>38</v>
      </c>
      <c r="AQ8" s="8" t="s">
        <v>72</v>
      </c>
      <c r="AR8" s="8" t="s">
        <v>73</v>
      </c>
      <c r="AS8" s="2" t="s">
        <v>5</v>
      </c>
      <c r="AT8" s="66" t="s">
        <v>16</v>
      </c>
      <c r="AU8" s="8" t="s">
        <v>95</v>
      </c>
      <c r="AV8" s="8" t="s">
        <v>37</v>
      </c>
      <c r="AW8" s="8" t="s">
        <v>35</v>
      </c>
      <c r="AX8" s="8" t="s">
        <v>38</v>
      </c>
      <c r="AY8" s="8" t="s">
        <v>72</v>
      </c>
      <c r="AZ8" s="8" t="s">
        <v>73</v>
      </c>
      <c r="BA8" s="2" t="s">
        <v>5</v>
      </c>
      <c r="BB8" s="2" t="s">
        <v>16</v>
      </c>
      <c r="BC8" s="78" t="s">
        <v>23</v>
      </c>
      <c r="BD8" s="34" t="s">
        <v>4</v>
      </c>
      <c r="BE8" s="36" t="s">
        <v>23</v>
      </c>
      <c r="BF8" s="36" t="s">
        <v>23</v>
      </c>
      <c r="BG8" s="34" t="s">
        <v>4</v>
      </c>
      <c r="BH8" s="34" t="s">
        <v>4</v>
      </c>
      <c r="BI8" s="34" t="s">
        <v>23</v>
      </c>
      <c r="BJ8" s="34" t="s">
        <v>4</v>
      </c>
      <c r="BK8" s="34" t="s">
        <v>17</v>
      </c>
      <c r="BL8" s="34" t="s">
        <v>18</v>
      </c>
      <c r="BM8" s="34"/>
      <c r="BN8" s="2" t="s">
        <v>6</v>
      </c>
    </row>
  </sheetData>
  <sheetProtection sheet="1" objects="1" scenarios="1"/>
  <mergeCells count="32">
    <mergeCell ref="O3:V3"/>
    <mergeCell ref="BC6:BH6"/>
    <mergeCell ref="W6:AD6"/>
    <mergeCell ref="W7:AD7"/>
    <mergeCell ref="A4:B4"/>
    <mergeCell ref="A5:B5"/>
    <mergeCell ref="G7:N7"/>
    <mergeCell ref="A6:E7"/>
    <mergeCell ref="O7:V7"/>
    <mergeCell ref="O4:V4"/>
    <mergeCell ref="BC5:BK5"/>
    <mergeCell ref="W3:BB5"/>
    <mergeCell ref="AU7:BB7"/>
    <mergeCell ref="AE6:AL6"/>
    <mergeCell ref="AE7:AL7"/>
    <mergeCell ref="AM7:AT7"/>
    <mergeCell ref="A1:BN1"/>
    <mergeCell ref="C3:E3"/>
    <mergeCell ref="C4:E4"/>
    <mergeCell ref="C5:E5"/>
    <mergeCell ref="BN3:BN7"/>
    <mergeCell ref="A3:B3"/>
    <mergeCell ref="F3:N3"/>
    <mergeCell ref="O6:V6"/>
    <mergeCell ref="BC4:BK4"/>
    <mergeCell ref="BC3:BK3"/>
    <mergeCell ref="F4:N4"/>
    <mergeCell ref="AU6:BB6"/>
    <mergeCell ref="G6:N6"/>
    <mergeCell ref="O5:V5"/>
    <mergeCell ref="F5:N5"/>
    <mergeCell ref="AM6:AT6"/>
  </mergeCells>
  <phoneticPr fontId="0" type="noConversion"/>
  <dataValidations count="14">
    <dataValidation type="whole" operator="lessThan" allowBlank="1" showInputMessage="1" showErrorMessage="1" error="De waarde is maximaal 500" sqref="H9:L65536 R9:T65536 AP9:AR65536 AX9:AZ65536 AA9:AB65536 AH9:AJ65536">
      <formula1>500</formula1>
    </dataValidation>
    <dataValidation type="whole" operator="lessThan" allowBlank="1" showInputMessage="1" showErrorMessage="1" error="De waarde is maximaal 200" sqref="BB2 AL2 AT2 AL8:AL65536 AT8:AT65536 BB8:BB65536 V8:V65536 N8:N65536 AD8:AD65536">
      <formula1>200</formula1>
    </dataValidation>
    <dataValidation operator="lessThan" allowBlank="1" showInputMessage="1" showErrorMessage="1" error="De waarde is maximaal 500" sqref="R8:T8 AA8:AB8 AI8:AJ8 AQ8:AR8 AY8:AZ8 H8:L8"/>
    <dataValidation type="whole" allowBlank="1" showInputMessage="1" showErrorMessage="1" sqref="BL3:BM3 O4">
      <formula1>1</formula1>
      <formula2>4</formula2>
    </dataValidation>
    <dataValidation type="whole" allowBlank="1" showInputMessage="1" showErrorMessage="1" sqref="BL4:BM4">
      <formula1>1</formula1>
      <formula2>2</formula2>
    </dataValidation>
    <dataValidation type="whole" operator="lessThan" allowBlank="1" showInputMessage="1" showErrorMessage="1" sqref="BL5:BM5">
      <formula1>9</formula1>
    </dataValidation>
    <dataValidation type="whole" operator="lessThan" allowBlank="1" showInputMessage="1" showErrorMessage="1" sqref="BL6:BM6">
      <formula1>340</formula1>
    </dataValidation>
    <dataValidation type="whole" operator="lessThanOrEqual" allowBlank="1" showInputMessage="1" showErrorMessage="1" sqref="X9:Z65536 X2:Z2 P2:Q2 P8:Q8 X8:Z8 P9:Q65536">
      <formula1>340</formula1>
    </dataValidation>
    <dataValidation type="whole" operator="lessThan" allowBlank="1" showInputMessage="1" showErrorMessage="1" sqref="U2 U8:U65536">
      <formula1>999</formula1>
    </dataValidation>
    <dataValidation type="whole" operator="lessThanOrEqual" allowBlank="1" showInputMessage="1" showErrorMessage="1" error="De waarde is maximaal 200" sqref="AN2:AO2 AV2:AW2 AF2:AG2 AN8:AO65536 AF8:AG65536 AV8:AW65536">
      <formula1>340</formula1>
    </dataValidation>
    <dataValidation type="whole" operator="lessThanOrEqual" allowBlank="1" showInputMessage="1" showErrorMessage="1" sqref="O5">
      <formula1>999</formula1>
    </dataValidation>
    <dataValidation type="whole" operator="lessThan" allowBlank="1" showInputMessage="1" showErrorMessage="1" sqref="O3">
      <formula1>99</formula1>
    </dataValidation>
    <dataValidation operator="lessThanOrEqual" allowBlank="1" showInputMessage="1" showErrorMessage="1" sqref="W1:W3 W8:W65536"/>
    <dataValidation operator="lessThanOrEqual" allowBlank="1" showInputMessage="1" showErrorMessage="1" error="De waarde is maximaal 200" sqref="AM1:AM2 AU1:AU2 AE1:AE2 AM8:AM65536 AE8:AE65536 AU8:AU65536"/>
  </dataValidations>
  <printOptions headings="1" gridLines="1"/>
  <pageMargins left="0.19685039370078741" right="0" top="0.98425196850393704" bottom="0.98425196850393704" header="0.51181102362204722" footer="0.51181102362204722"/>
  <pageSetup paperSize="9" scale="88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59745" r:id="rId4" name="Button 1">
              <controlPr defaultSize="0" print="0" autoFill="0" autoPict="0" macro="[0]!KleinsteBepalen">
                <anchor moveWithCells="1" sizeWithCells="1">
                  <from>
                    <xdr:col>0</xdr:col>
                    <xdr:colOff>161925</xdr:colOff>
                    <xdr:row>5</xdr:row>
                    <xdr:rowOff>0</xdr:rowOff>
                  </from>
                  <to>
                    <xdr:col>2</xdr:col>
                    <xdr:colOff>485775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746" r:id="rId5" name="Button 2">
              <controlPr defaultSize="0" print="0" autoFill="0" autoPict="0" macro="[0]!Sort_Punten_1">
                <anchor moveWithCells="1" sizeWithCells="1">
                  <from>
                    <xdr:col>7</xdr:col>
                    <xdr:colOff>9525</xdr:colOff>
                    <xdr:row>7</xdr:row>
                    <xdr:rowOff>19050</xdr:rowOff>
                  </from>
                  <to>
                    <xdr:col>8</xdr:col>
                    <xdr:colOff>0</xdr:colOff>
                    <xdr:row>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747" r:id="rId6" name="Button 3">
              <controlPr defaultSize="0" print="0" autoFill="0" autoPict="0" macro="[0]!Sort_Punten_2">
                <anchor moveWithCells="1" sizeWithCells="1">
                  <from>
                    <xdr:col>15</xdr:col>
                    <xdr:colOff>19050</xdr:colOff>
                    <xdr:row>7</xdr:row>
                    <xdr:rowOff>9525</xdr:rowOff>
                  </from>
                  <to>
                    <xdr:col>16</xdr:col>
                    <xdr:colOff>0</xdr:colOff>
                    <xdr:row>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748" r:id="rId7" name="Button 4">
              <controlPr defaultSize="0" print="0" autoFill="0" autoPict="0" macro="[0]!Sort_Punten_3">
                <anchor moveWithCells="1" sizeWithCells="1">
                  <from>
                    <xdr:col>23</xdr:col>
                    <xdr:colOff>9525</xdr:colOff>
                    <xdr:row>7</xdr:row>
                    <xdr:rowOff>9525</xdr:rowOff>
                  </from>
                  <to>
                    <xdr:col>24</xdr:col>
                    <xdr:colOff>0</xdr:colOff>
                    <xdr:row>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749" r:id="rId8" name="Button 5">
              <controlPr defaultSize="0" print="0" autoFill="0" autoPict="0" macro="[0]!Sort_Punten_4">
                <anchor moveWithCells="1" sizeWithCells="1">
                  <from>
                    <xdr:col>31</xdr:col>
                    <xdr:colOff>9525</xdr:colOff>
                    <xdr:row>7</xdr:row>
                    <xdr:rowOff>9525</xdr:rowOff>
                  </from>
                  <to>
                    <xdr:col>32</xdr:col>
                    <xdr:colOff>0</xdr:colOff>
                    <xdr:row>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750" r:id="rId9" name="Button 6">
              <controlPr defaultSize="0" print="0" autoFill="0" autoPict="0" macro="[0]!verbergen">
                <anchor moveWithCells="1" sizeWithCells="1">
                  <from>
                    <xdr:col>65</xdr:col>
                    <xdr:colOff>9525</xdr:colOff>
                    <xdr:row>2</xdr:row>
                    <xdr:rowOff>9525</xdr:rowOff>
                  </from>
                  <to>
                    <xdr:col>66</xdr:col>
                    <xdr:colOff>0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751" r:id="rId10" name="Button 7">
              <controlPr defaultSize="0" print="0" autoFill="0" autoPict="0" macro="[0]!Sort_Pl_Punten_1">
                <anchor moveWithCells="1" sizeWithCells="1">
                  <from>
                    <xdr:col>13</xdr:col>
                    <xdr:colOff>9525</xdr:colOff>
                    <xdr:row>6</xdr:row>
                    <xdr:rowOff>152400</xdr:rowOff>
                  </from>
                  <to>
                    <xdr:col>13</xdr:col>
                    <xdr:colOff>247650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752" r:id="rId11" name="Button 8">
              <controlPr defaultSize="0" print="0" autoFill="0" autoPict="0" macro="[0]!Sort_Pl_Punten_2">
                <anchor moveWithCells="1" sizeWithCells="1">
                  <from>
                    <xdr:col>20</xdr:col>
                    <xdr:colOff>190500</xdr:colOff>
                    <xdr:row>7</xdr:row>
                    <xdr:rowOff>9525</xdr:rowOff>
                  </from>
                  <to>
                    <xdr:col>21</xdr:col>
                    <xdr:colOff>247650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753" r:id="rId12" name="Button 9">
              <controlPr defaultSize="0" print="0" autoFill="0" autoPict="0" macro="[0]!Sort_Pl_Punten_3">
                <anchor moveWithCells="1" sizeWithCells="1">
                  <from>
                    <xdr:col>29</xdr:col>
                    <xdr:colOff>0</xdr:colOff>
                    <xdr:row>7</xdr:row>
                    <xdr:rowOff>28575</xdr:rowOff>
                  </from>
                  <to>
                    <xdr:col>30</xdr:col>
                    <xdr:colOff>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755" r:id="rId13" name="Button 11">
              <controlPr defaultSize="0" print="0" autoFill="0" autoPict="0" macro="[0]!Sort_Beste_Punten">
                <anchor moveWithCells="1" sizeWithCells="1">
                  <from>
                    <xdr:col>57</xdr:col>
                    <xdr:colOff>0</xdr:colOff>
                    <xdr:row>7</xdr:row>
                    <xdr:rowOff>19050</xdr:rowOff>
                  </from>
                  <to>
                    <xdr:col>60</xdr:col>
                    <xdr:colOff>390525</xdr:colOff>
                    <xdr:row>7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756" r:id="rId14" name="Button 12">
              <controlPr defaultSize="0" print="0" autoFill="0" autoPict="0" macro="[0]!Sort_Totaal_Punten">
                <anchor moveWithCells="1" sizeWithCells="1">
                  <from>
                    <xdr:col>61</xdr:col>
                    <xdr:colOff>9525</xdr:colOff>
                    <xdr:row>7</xdr:row>
                    <xdr:rowOff>28575</xdr:rowOff>
                  </from>
                  <to>
                    <xdr:col>61</xdr:col>
                    <xdr:colOff>381000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757" r:id="rId15" name="Button 13">
              <controlPr defaultSize="0" print="0" autoFill="0" autoPict="0" macro="[0]!Sort_Plaatsing">
                <anchor moveWithCells="1" sizeWithCells="1">
                  <from>
                    <xdr:col>0</xdr:col>
                    <xdr:colOff>0</xdr:colOff>
                    <xdr:row>7</xdr:row>
                    <xdr:rowOff>28575</xdr:rowOff>
                  </from>
                  <to>
                    <xdr:col>1</xdr:col>
                    <xdr:colOff>9525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758" r:id="rId16" name="Button 14">
              <controlPr defaultSize="0" print="0" autoFill="0" autoPict="0" macro="[0]!Sort_Punten_5">
                <anchor moveWithCells="1" sizeWithCells="1">
                  <from>
                    <xdr:col>39</xdr:col>
                    <xdr:colOff>9525</xdr:colOff>
                    <xdr:row>7</xdr:row>
                    <xdr:rowOff>9525</xdr:rowOff>
                  </from>
                  <to>
                    <xdr:col>40</xdr:col>
                    <xdr:colOff>0</xdr:colOff>
                    <xdr:row>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760" r:id="rId17" name="Button 16">
              <controlPr defaultSize="0" print="0" autoFill="0" autoPict="0" macro="[0]!Sort_Punten_6">
                <anchor moveWithCells="1" sizeWithCells="1">
                  <from>
                    <xdr:col>47</xdr:col>
                    <xdr:colOff>9525</xdr:colOff>
                    <xdr:row>7</xdr:row>
                    <xdr:rowOff>9525</xdr:rowOff>
                  </from>
                  <to>
                    <xdr:col>48</xdr:col>
                    <xdr:colOff>0</xdr:colOff>
                    <xdr:row>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762" r:id="rId18" name="Button 18">
              <controlPr defaultSize="0" print="0" autoFill="0" autoPict="0" macro="[0]!Verberg_Ex_Aequo_1">
                <anchor moveWithCells="1" sizeWithCells="1">
                  <from>
                    <xdr:col>10</xdr:col>
                    <xdr:colOff>19050</xdr:colOff>
                    <xdr:row>7</xdr:row>
                    <xdr:rowOff>9525</xdr:rowOff>
                  </from>
                  <to>
                    <xdr:col>11</xdr:col>
                    <xdr:colOff>190500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768" r:id="rId19" name="Button 24">
              <controlPr defaultSize="0" print="0" autoFill="0" autoPict="0" macro="[0]!Kopieren">
                <anchor moveWithCells="1" sizeWithCells="1">
                  <from>
                    <xdr:col>2</xdr:col>
                    <xdr:colOff>657225</xdr:colOff>
                    <xdr:row>5</xdr:row>
                    <xdr:rowOff>0</xdr:rowOff>
                  </from>
                  <to>
                    <xdr:col>5</xdr:col>
                    <xdr:colOff>0</xdr:colOff>
                    <xdr:row>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769" r:id="rId20" name="Button 25">
              <controlPr defaultSize="0" print="0" autoFill="0" autoPict="0" macro="[0]!Sort_Naam">
                <anchor moveWithCells="1" sizeWithCells="1">
                  <from>
                    <xdr:col>2</xdr:col>
                    <xdr:colOff>0</xdr:colOff>
                    <xdr:row>7</xdr:row>
                    <xdr:rowOff>9525</xdr:rowOff>
                  </from>
                  <to>
                    <xdr:col>3</xdr:col>
                    <xdr:colOff>0</xdr:colOff>
                    <xdr:row>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770" r:id="rId21" name="Button 26">
              <controlPr defaultSize="0" print="0" autoFill="0" autoPict="0" macro="[0]!Verberg_Ex_Aequo_2">
                <anchor moveWithCells="1" sizeWithCells="1">
                  <from>
                    <xdr:col>18</xdr:col>
                    <xdr:colOff>19050</xdr:colOff>
                    <xdr:row>7</xdr:row>
                    <xdr:rowOff>9525</xdr:rowOff>
                  </from>
                  <to>
                    <xdr:col>19</xdr:col>
                    <xdr:colOff>190500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771" r:id="rId22" name="Button 27">
              <controlPr defaultSize="0" print="0" autoFill="0" autoPict="0" macro="[0]!Verberg_Ex_Aequo_3">
                <anchor moveWithCells="1" sizeWithCells="1">
                  <from>
                    <xdr:col>26</xdr:col>
                    <xdr:colOff>19050</xdr:colOff>
                    <xdr:row>7</xdr:row>
                    <xdr:rowOff>9525</xdr:rowOff>
                  </from>
                  <to>
                    <xdr:col>27</xdr:col>
                    <xdr:colOff>190500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772" r:id="rId23" name="Button 28">
              <controlPr defaultSize="0" print="0" autoFill="0" autoPict="0" macro="[0]!Verberg_Ex_Aequo_4">
                <anchor moveWithCells="1" sizeWithCells="1">
                  <from>
                    <xdr:col>30</xdr:col>
                    <xdr:colOff>0</xdr:colOff>
                    <xdr:row>7</xdr:row>
                    <xdr:rowOff>9525</xdr:rowOff>
                  </from>
                  <to>
                    <xdr:col>35</xdr:col>
                    <xdr:colOff>190500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773" r:id="rId24" name="Button 29">
              <controlPr defaultSize="0" print="0" autoFill="0" autoPict="0" macro="[0]!Verberg_Ex_Aequo_5">
                <anchor moveWithCells="1" sizeWithCells="1">
                  <from>
                    <xdr:col>38</xdr:col>
                    <xdr:colOff>0</xdr:colOff>
                    <xdr:row>7</xdr:row>
                    <xdr:rowOff>9525</xdr:rowOff>
                  </from>
                  <to>
                    <xdr:col>43</xdr:col>
                    <xdr:colOff>190500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774" r:id="rId25" name="Button 30">
              <controlPr defaultSize="0" print="0" autoFill="0" autoPict="0" macro="[0]!Verberg_Ex_Aequo_6">
                <anchor moveWithCells="1" sizeWithCells="1">
                  <from>
                    <xdr:col>46</xdr:col>
                    <xdr:colOff>0</xdr:colOff>
                    <xdr:row>7</xdr:row>
                    <xdr:rowOff>9525</xdr:rowOff>
                  </from>
                  <to>
                    <xdr:col>51</xdr:col>
                    <xdr:colOff>190500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775" r:id="rId26" name="Button 31">
              <controlPr defaultSize="0" print="0" autoFill="0" autoPict="0" macro="[0]!Sort_Pl_Punten_4">
                <anchor moveWithCells="1" sizeWithCells="1">
                  <from>
                    <xdr:col>30</xdr:col>
                    <xdr:colOff>0</xdr:colOff>
                    <xdr:row>7</xdr:row>
                    <xdr:rowOff>28575</xdr:rowOff>
                  </from>
                  <to>
                    <xdr:col>38</xdr:col>
                    <xdr:colOff>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776" r:id="rId27" name="Button 32">
              <controlPr defaultSize="0" print="0" autoFill="0" autoPict="0" macro="[0]!Sort_Pl_Punten_5">
                <anchor moveWithCells="1" sizeWithCells="1">
                  <from>
                    <xdr:col>38</xdr:col>
                    <xdr:colOff>0</xdr:colOff>
                    <xdr:row>7</xdr:row>
                    <xdr:rowOff>28575</xdr:rowOff>
                  </from>
                  <to>
                    <xdr:col>46</xdr:col>
                    <xdr:colOff>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777" r:id="rId28" name="Button 33">
              <controlPr defaultSize="0" print="0" autoFill="0" autoPict="0" macro="[0]!Sort_Pl_Punten_6">
                <anchor moveWithCells="1" sizeWithCells="1">
                  <from>
                    <xdr:col>46</xdr:col>
                    <xdr:colOff>0</xdr:colOff>
                    <xdr:row>7</xdr:row>
                    <xdr:rowOff>28575</xdr:rowOff>
                  </from>
                  <to>
                    <xdr:col>46</xdr:col>
                    <xdr:colOff>0</xdr:colOff>
                    <xdr:row>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81"/>
  <dimension ref="A1:BN8"/>
  <sheetViews>
    <sheetView workbookViewId="0">
      <pane xSplit="5" ySplit="8" topLeftCell="F9" activePane="bottomRight" state="frozen"/>
      <selection activeCell="C5" sqref="C5:E5"/>
      <selection pane="topRight" activeCell="C5" sqref="C5:E5"/>
      <selection pane="bottomLeft" activeCell="C5" sqref="C5:E5"/>
      <selection pane="bottomRight" activeCell="BL4" sqref="BL4"/>
    </sheetView>
  </sheetViews>
  <sheetFormatPr defaultRowHeight="12.75" x14ac:dyDescent="0.2"/>
  <cols>
    <col min="1" max="1" width="3.28515625" style="6" bestFit="1" customWidth="1"/>
    <col min="2" max="2" width="10.140625" style="6" customWidth="1"/>
    <col min="3" max="4" width="22.7109375" style="6" customWidth="1"/>
    <col min="5" max="5" width="4.140625" style="6" hidden="1" customWidth="1"/>
    <col min="6" max="6" width="18.7109375" style="6" customWidth="1"/>
    <col min="7" max="7" width="2.7109375" style="68" customWidth="1"/>
    <col min="8" max="8" width="5.7109375" style="68" customWidth="1"/>
    <col min="9" max="9" width="5.7109375" style="68" hidden="1" customWidth="1"/>
    <col min="10" max="10" width="5.7109375" style="69" hidden="1" customWidth="1"/>
    <col min="11" max="12" width="3.7109375" style="68" customWidth="1"/>
    <col min="13" max="13" width="3" style="68" customWidth="1"/>
    <col min="14" max="14" width="3.85546875" style="70" customWidth="1"/>
    <col min="15" max="15" width="2.7109375" style="71" customWidth="1"/>
    <col min="16" max="16" width="5.7109375" style="71" customWidth="1"/>
    <col min="17" max="17" width="5.7109375" style="71" hidden="1" customWidth="1"/>
    <col min="18" max="18" width="5.7109375" style="72" hidden="1" customWidth="1"/>
    <col min="19" max="20" width="3.7109375" style="71" customWidth="1"/>
    <col min="21" max="21" width="3" style="71" customWidth="1"/>
    <col min="22" max="22" width="3.85546875" style="73" customWidth="1"/>
    <col min="23" max="23" width="2.7109375" style="74" customWidth="1"/>
    <col min="24" max="24" width="5.7109375" style="74" customWidth="1"/>
    <col min="25" max="25" width="5.7109375" style="74" hidden="1" customWidth="1"/>
    <col min="26" max="26" width="5.7109375" style="75" hidden="1" customWidth="1"/>
    <col min="27" max="28" width="3.7109375" style="74" customWidth="1"/>
    <col min="29" max="29" width="3" style="74" customWidth="1"/>
    <col min="30" max="30" width="3.85546875" style="76" customWidth="1"/>
    <col min="31" max="31" width="2.7109375" style="71" hidden="1" customWidth="1"/>
    <col min="32" max="33" width="5.7109375" style="71" hidden="1" customWidth="1"/>
    <col min="34" max="34" width="5.7109375" style="72" hidden="1" customWidth="1"/>
    <col min="35" max="36" width="3.7109375" style="71" hidden="1" customWidth="1"/>
    <col min="37" max="37" width="3" style="71" hidden="1" customWidth="1"/>
    <col min="38" max="38" width="3.85546875" style="73" hidden="1" customWidth="1"/>
    <col min="39" max="39" width="2.7109375" style="74" hidden="1" customWidth="1"/>
    <col min="40" max="41" width="5.7109375" style="74" hidden="1" customWidth="1"/>
    <col min="42" max="42" width="5.7109375" style="75" hidden="1" customWidth="1"/>
    <col min="43" max="44" width="3.7109375" style="74" hidden="1" customWidth="1"/>
    <col min="45" max="45" width="3" style="74" hidden="1" customWidth="1"/>
    <col min="46" max="46" width="3.85546875" style="76" hidden="1" customWidth="1"/>
    <col min="47" max="47" width="2.7109375" style="71" hidden="1" customWidth="1"/>
    <col min="48" max="49" width="5.7109375" style="71" hidden="1" customWidth="1"/>
    <col min="50" max="50" width="5.7109375" style="72" hidden="1" customWidth="1"/>
    <col min="51" max="52" width="3.7109375" style="71" hidden="1" customWidth="1"/>
    <col min="53" max="53" width="3" style="71" hidden="1" customWidth="1"/>
    <col min="54" max="54" width="3.85546875" style="71" hidden="1" customWidth="1"/>
    <col min="55" max="55" width="5.28515625" style="12" customWidth="1"/>
    <col min="56" max="56" width="6.140625" style="12" hidden="1" customWidth="1"/>
    <col min="57" max="57" width="5.28515625" style="12" customWidth="1"/>
    <col min="58" max="58" width="5.28515625" style="12" hidden="1" customWidth="1"/>
    <col min="59" max="60" width="6" style="12" hidden="1" customWidth="1"/>
    <col min="61" max="61" width="6" style="12" customWidth="1"/>
    <col min="62" max="62" width="6" style="12" hidden="1" customWidth="1"/>
    <col min="63" max="63" width="4" style="6" customWidth="1"/>
    <col min="64" max="64" width="4.85546875" style="6" customWidth="1"/>
    <col min="65" max="65" width="5.5703125" style="6" customWidth="1"/>
    <col min="66" max="66" width="17.28515625" style="6" customWidth="1"/>
    <col min="67" max="16384" width="9.140625" style="12"/>
  </cols>
  <sheetData>
    <row r="1" spans="1:66" x14ac:dyDescent="0.2">
      <c r="A1" s="111" t="s">
        <v>8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  <c r="AK1" s="112"/>
      <c r="AL1" s="112"/>
      <c r="AM1" s="112"/>
      <c r="AN1" s="112"/>
      <c r="AO1" s="112"/>
      <c r="AP1" s="112"/>
      <c r="AQ1" s="112"/>
      <c r="AR1" s="112"/>
      <c r="AS1" s="112"/>
      <c r="AT1" s="112"/>
      <c r="AU1" s="112"/>
      <c r="AV1" s="112"/>
      <c r="AW1" s="112"/>
      <c r="AX1" s="112"/>
      <c r="AY1" s="112"/>
      <c r="AZ1" s="112"/>
      <c r="BA1" s="112"/>
      <c r="BB1" s="112"/>
      <c r="BC1" s="112"/>
      <c r="BD1" s="112"/>
      <c r="BE1" s="112"/>
      <c r="BF1" s="112"/>
      <c r="BG1" s="112"/>
      <c r="BH1" s="112"/>
      <c r="BI1" s="112"/>
      <c r="BJ1" s="112"/>
      <c r="BK1" s="112"/>
      <c r="BL1" s="112"/>
      <c r="BM1" s="112"/>
      <c r="BN1" s="113"/>
    </row>
    <row r="2" spans="1:66" ht="12.75" hidden="1" customHeight="1" x14ac:dyDescent="0.2">
      <c r="A2" s="98"/>
      <c r="B2" s="98"/>
      <c r="C2" s="98">
        <v>1</v>
      </c>
      <c r="D2" s="98">
        <f>FLOOR((C2+3)/4,1)</f>
        <v>1</v>
      </c>
      <c r="E2" s="98"/>
      <c r="F2" s="98"/>
      <c r="G2" s="67"/>
      <c r="H2" s="67">
        <v>192</v>
      </c>
      <c r="I2" s="69">
        <v>190</v>
      </c>
      <c r="J2" s="69">
        <f>H2+I2</f>
        <v>382</v>
      </c>
      <c r="K2" s="69"/>
      <c r="L2" s="69"/>
      <c r="M2" s="69"/>
      <c r="N2" s="79">
        <v>1</v>
      </c>
      <c r="O2" s="72"/>
      <c r="P2" s="72">
        <v>193</v>
      </c>
      <c r="Q2" s="72">
        <v>193</v>
      </c>
      <c r="R2" s="72">
        <f>P2+Q2</f>
        <v>386</v>
      </c>
      <c r="S2" s="72"/>
      <c r="T2" s="72"/>
      <c r="U2" s="72"/>
      <c r="V2" s="80">
        <v>2</v>
      </c>
      <c r="W2" s="75"/>
      <c r="X2" s="75">
        <v>198</v>
      </c>
      <c r="Y2" s="75">
        <v>198</v>
      </c>
      <c r="Z2" s="75">
        <f>X2+Y2</f>
        <v>396</v>
      </c>
      <c r="AA2" s="75"/>
      <c r="AB2" s="75"/>
      <c r="AC2" s="75"/>
      <c r="AD2" s="81">
        <v>3</v>
      </c>
      <c r="AE2" s="72"/>
      <c r="AF2" s="72">
        <v>177</v>
      </c>
      <c r="AG2" s="72">
        <v>177</v>
      </c>
      <c r="AH2" s="72">
        <f>AF2+AG2</f>
        <v>354</v>
      </c>
      <c r="AI2" s="72"/>
      <c r="AJ2" s="72"/>
      <c r="AK2" s="72"/>
      <c r="AL2" s="80">
        <v>4</v>
      </c>
      <c r="AM2" s="75"/>
      <c r="AN2" s="75">
        <v>178</v>
      </c>
      <c r="AO2" s="75">
        <v>178</v>
      </c>
      <c r="AP2" s="75">
        <f>AN2+AO2</f>
        <v>356</v>
      </c>
      <c r="AQ2" s="75"/>
      <c r="AR2" s="75"/>
      <c r="AS2" s="75"/>
      <c r="AT2" s="81">
        <v>5</v>
      </c>
      <c r="AU2" s="72"/>
      <c r="AV2" s="72">
        <v>179</v>
      </c>
      <c r="AW2" s="72">
        <v>179</v>
      </c>
      <c r="AX2" s="72">
        <f>AV2+AW2</f>
        <v>358</v>
      </c>
      <c r="AY2" s="72"/>
      <c r="AZ2" s="72"/>
      <c r="BA2" s="72"/>
      <c r="BB2" s="72">
        <v>6</v>
      </c>
      <c r="BC2" s="12">
        <f>N2+V2+AD2+AL2+AT2+BB2</f>
        <v>21</v>
      </c>
      <c r="BD2" s="12">
        <f>J2+R2+Z2+AH2+AP2+AX2</f>
        <v>2232</v>
      </c>
      <c r="BE2" s="38">
        <f>IF($O$4&gt;0,(LARGE(($N2,$V2,$AD2,$AL2,$AT2,$BB2),1)),"0")</f>
        <v>6</v>
      </c>
      <c r="BF2" s="38">
        <f>IF($O$4&gt;0,(LARGE(($N2,$V2,$AD2,$AL2,$AT2,$BB2),2)),"0")</f>
        <v>5</v>
      </c>
      <c r="BG2" s="12">
        <v>354</v>
      </c>
      <c r="BH2" s="12">
        <v>354</v>
      </c>
      <c r="BI2" s="38">
        <f>BC2-BE2-BF2</f>
        <v>10</v>
      </c>
      <c r="BJ2" s="12">
        <f>BD2-BG2-BH2</f>
        <v>1524</v>
      </c>
      <c r="BK2" s="12"/>
      <c r="BL2" s="12"/>
      <c r="BN2" s="12"/>
    </row>
    <row r="3" spans="1:66" x14ac:dyDescent="0.2">
      <c r="A3" s="114" t="s">
        <v>9</v>
      </c>
      <c r="B3" s="115"/>
      <c r="C3" s="116" t="str">
        <f>Instellingen!B3</f>
        <v>Selectie Subtop</v>
      </c>
      <c r="D3" s="117"/>
      <c r="E3" s="118"/>
      <c r="F3" s="114" t="s">
        <v>42</v>
      </c>
      <c r="G3" s="119"/>
      <c r="H3" s="119"/>
      <c r="I3" s="119"/>
      <c r="J3" s="119"/>
      <c r="K3" s="119"/>
      <c r="L3" s="119"/>
      <c r="M3" s="119"/>
      <c r="N3" s="115"/>
      <c r="O3" s="120"/>
      <c r="P3" s="121"/>
      <c r="Q3" s="121"/>
      <c r="R3" s="121"/>
      <c r="S3" s="121"/>
      <c r="T3" s="121"/>
      <c r="U3" s="121"/>
      <c r="V3" s="122"/>
      <c r="W3" s="123"/>
      <c r="X3" s="124"/>
      <c r="Y3" s="124"/>
      <c r="Z3" s="124"/>
      <c r="AA3" s="124"/>
      <c r="AB3" s="124"/>
      <c r="AC3" s="124"/>
      <c r="AD3" s="124"/>
      <c r="AE3" s="124"/>
      <c r="AF3" s="124"/>
      <c r="AG3" s="124"/>
      <c r="AH3" s="124"/>
      <c r="AI3" s="124"/>
      <c r="AJ3" s="124"/>
      <c r="AK3" s="124"/>
      <c r="AL3" s="124"/>
      <c r="AM3" s="124"/>
      <c r="AN3" s="124"/>
      <c r="AO3" s="124"/>
      <c r="AP3" s="124"/>
      <c r="AQ3" s="124"/>
      <c r="AR3" s="124"/>
      <c r="AS3" s="124"/>
      <c r="AT3" s="124"/>
      <c r="AU3" s="124"/>
      <c r="AV3" s="124"/>
      <c r="AW3" s="124"/>
      <c r="AX3" s="124"/>
      <c r="AY3" s="124"/>
      <c r="AZ3" s="124"/>
      <c r="BA3" s="124"/>
      <c r="BB3" s="125"/>
      <c r="BC3" s="114" t="s">
        <v>40</v>
      </c>
      <c r="BD3" s="119"/>
      <c r="BE3" s="119"/>
      <c r="BF3" s="119"/>
      <c r="BG3" s="119"/>
      <c r="BH3" s="119"/>
      <c r="BI3" s="119"/>
      <c r="BJ3" s="119"/>
      <c r="BK3" s="115"/>
      <c r="BL3" s="23">
        <f>Instellingen!B6</f>
        <v>3</v>
      </c>
      <c r="BM3" s="123"/>
      <c r="BN3" s="124"/>
    </row>
    <row r="4" spans="1:66" x14ac:dyDescent="0.2">
      <c r="A4" s="114" t="s">
        <v>10</v>
      </c>
      <c r="B4" s="115"/>
      <c r="C4" s="132" t="s">
        <v>29</v>
      </c>
      <c r="D4" s="117"/>
      <c r="E4" s="118"/>
      <c r="F4" s="114" t="s">
        <v>71</v>
      </c>
      <c r="G4" s="119"/>
      <c r="H4" s="119"/>
      <c r="I4" s="119"/>
      <c r="J4" s="119"/>
      <c r="K4" s="119"/>
      <c r="L4" s="119"/>
      <c r="M4" s="119"/>
      <c r="N4" s="115"/>
      <c r="O4" s="133">
        <f>Instellingen!B7</f>
        <v>1</v>
      </c>
      <c r="P4" s="134"/>
      <c r="Q4" s="134"/>
      <c r="R4" s="134"/>
      <c r="S4" s="134"/>
      <c r="T4" s="134"/>
      <c r="U4" s="134"/>
      <c r="V4" s="135"/>
      <c r="W4" s="126"/>
      <c r="X4" s="127"/>
      <c r="Y4" s="127"/>
      <c r="Z4" s="127"/>
      <c r="AA4" s="127"/>
      <c r="AB4" s="127"/>
      <c r="AC4" s="127"/>
      <c r="AD4" s="127"/>
      <c r="AE4" s="127"/>
      <c r="AF4" s="127"/>
      <c r="AG4" s="127"/>
      <c r="AH4" s="127"/>
      <c r="AI4" s="127"/>
      <c r="AJ4" s="127"/>
      <c r="AK4" s="127"/>
      <c r="AL4" s="127"/>
      <c r="AM4" s="127"/>
      <c r="AN4" s="127"/>
      <c r="AO4" s="127"/>
      <c r="AP4" s="127"/>
      <c r="AQ4" s="127"/>
      <c r="AR4" s="127"/>
      <c r="AS4" s="127"/>
      <c r="AT4" s="127"/>
      <c r="AU4" s="127"/>
      <c r="AV4" s="127"/>
      <c r="AW4" s="127"/>
      <c r="AX4" s="127"/>
      <c r="AY4" s="127"/>
      <c r="AZ4" s="127"/>
      <c r="BA4" s="127"/>
      <c r="BB4" s="128"/>
      <c r="BC4" s="114"/>
      <c r="BD4" s="119"/>
      <c r="BE4" s="119"/>
      <c r="BF4" s="119"/>
      <c r="BG4" s="119"/>
      <c r="BH4" s="119"/>
      <c r="BI4" s="119"/>
      <c r="BJ4" s="119"/>
      <c r="BK4" s="115"/>
      <c r="BL4" s="23"/>
      <c r="BM4" s="126"/>
      <c r="BN4" s="127"/>
    </row>
    <row r="5" spans="1:66" x14ac:dyDescent="0.2">
      <c r="A5" s="114" t="s">
        <v>11</v>
      </c>
      <c r="B5" s="115"/>
      <c r="C5" s="132"/>
      <c r="D5" s="117"/>
      <c r="E5" s="118"/>
      <c r="F5" s="114" t="s">
        <v>12</v>
      </c>
      <c r="G5" s="119"/>
      <c r="H5" s="119"/>
      <c r="I5" s="119"/>
      <c r="J5" s="119"/>
      <c r="K5" s="119"/>
      <c r="L5" s="119"/>
      <c r="M5" s="119"/>
      <c r="N5" s="115"/>
      <c r="O5" s="133">
        <f>Instellingen!B5</f>
        <v>99</v>
      </c>
      <c r="P5" s="134"/>
      <c r="Q5" s="134"/>
      <c r="R5" s="134"/>
      <c r="S5" s="134"/>
      <c r="T5" s="134"/>
      <c r="U5" s="134"/>
      <c r="V5" s="135"/>
      <c r="W5" s="129"/>
      <c r="X5" s="130"/>
      <c r="Y5" s="130"/>
      <c r="Z5" s="130"/>
      <c r="AA5" s="130"/>
      <c r="AB5" s="130"/>
      <c r="AC5" s="130"/>
      <c r="AD5" s="130"/>
      <c r="AE5" s="130"/>
      <c r="AF5" s="130"/>
      <c r="AG5" s="130"/>
      <c r="AH5" s="130"/>
      <c r="AI5" s="130"/>
      <c r="AJ5" s="130"/>
      <c r="AK5" s="130"/>
      <c r="AL5" s="130"/>
      <c r="AM5" s="130"/>
      <c r="AN5" s="130"/>
      <c r="AO5" s="130"/>
      <c r="AP5" s="130"/>
      <c r="AQ5" s="130"/>
      <c r="AR5" s="130"/>
      <c r="AS5" s="130"/>
      <c r="AT5" s="130"/>
      <c r="AU5" s="130"/>
      <c r="AV5" s="130"/>
      <c r="AW5" s="130"/>
      <c r="AX5" s="130"/>
      <c r="AY5" s="130"/>
      <c r="AZ5" s="130"/>
      <c r="BA5" s="130"/>
      <c r="BB5" s="131"/>
      <c r="BC5" s="114" t="s">
        <v>13</v>
      </c>
      <c r="BD5" s="119"/>
      <c r="BE5" s="119"/>
      <c r="BF5" s="119"/>
      <c r="BG5" s="119"/>
      <c r="BH5" s="119"/>
      <c r="BI5" s="119"/>
      <c r="BJ5" s="119"/>
      <c r="BK5" s="115"/>
      <c r="BL5" s="9">
        <v>2</v>
      </c>
      <c r="BM5" s="126"/>
      <c r="BN5" s="127"/>
    </row>
    <row r="6" spans="1:66" ht="12.75" customHeight="1" x14ac:dyDescent="0.2">
      <c r="A6" s="136"/>
      <c r="B6" s="136"/>
      <c r="C6" s="136"/>
      <c r="D6" s="136"/>
      <c r="E6" s="137"/>
      <c r="F6" s="66" t="s">
        <v>14</v>
      </c>
      <c r="G6" s="140" t="str">
        <f>Instellingen!B36</f>
        <v>Delft/Werkendam/Harich</v>
      </c>
      <c r="H6" s="141"/>
      <c r="I6" s="141"/>
      <c r="J6" s="141"/>
      <c r="K6" s="141"/>
      <c r="L6" s="141"/>
      <c r="M6" s="141"/>
      <c r="N6" s="142"/>
      <c r="O6" s="143" t="str">
        <f>Instellingen!B37</f>
        <v>uden/Emmeloord/Den Hoorn</v>
      </c>
      <c r="P6" s="144"/>
      <c r="Q6" s="144"/>
      <c r="R6" s="144"/>
      <c r="S6" s="144"/>
      <c r="T6" s="144"/>
      <c r="U6" s="144"/>
      <c r="V6" s="145"/>
      <c r="W6" s="146" t="str">
        <f>Instellingen!B38</f>
        <v>Nw. en St. Joosland/Boxtel/Bunschoten-Spakenburg</v>
      </c>
      <c r="X6" s="147"/>
      <c r="Y6" s="147"/>
      <c r="Z6" s="147"/>
      <c r="AA6" s="147"/>
      <c r="AB6" s="147"/>
      <c r="AC6" s="147"/>
      <c r="AD6" s="148"/>
      <c r="AE6" s="143" t="str">
        <f>Instellingen!B39</f>
        <v xml:space="preserve"> </v>
      </c>
      <c r="AF6" s="144"/>
      <c r="AG6" s="144"/>
      <c r="AH6" s="144"/>
      <c r="AI6" s="144"/>
      <c r="AJ6" s="144"/>
      <c r="AK6" s="144"/>
      <c r="AL6" s="145"/>
      <c r="AM6" s="146" t="str">
        <f>Instellingen!B40</f>
        <v xml:space="preserve"> </v>
      </c>
      <c r="AN6" s="147"/>
      <c r="AO6" s="147"/>
      <c r="AP6" s="147"/>
      <c r="AQ6" s="147"/>
      <c r="AR6" s="147"/>
      <c r="AS6" s="147"/>
      <c r="AT6" s="148"/>
      <c r="AU6" s="143" t="str">
        <f>Instellingen!B41</f>
        <v xml:space="preserve"> </v>
      </c>
      <c r="AV6" s="144"/>
      <c r="AW6" s="144"/>
      <c r="AX6" s="144"/>
      <c r="AY6" s="144"/>
      <c r="AZ6" s="144"/>
      <c r="BA6" s="144"/>
      <c r="BB6" s="145"/>
      <c r="BC6" s="114" t="s">
        <v>33</v>
      </c>
      <c r="BD6" s="119"/>
      <c r="BE6" s="119"/>
      <c r="BF6" s="119"/>
      <c r="BG6" s="119"/>
      <c r="BH6" s="115"/>
      <c r="BI6" s="95" t="s">
        <v>34</v>
      </c>
      <c r="BJ6" s="96"/>
      <c r="BK6" s="97"/>
      <c r="BL6" s="33">
        <v>180</v>
      </c>
      <c r="BM6" s="126"/>
      <c r="BN6" s="127"/>
    </row>
    <row r="7" spans="1:66" ht="12.75" customHeight="1" x14ac:dyDescent="0.2">
      <c r="A7" s="138"/>
      <c r="B7" s="138"/>
      <c r="C7" s="138"/>
      <c r="D7" s="138"/>
      <c r="E7" s="139"/>
      <c r="F7" s="66" t="s">
        <v>15</v>
      </c>
      <c r="G7" s="149" t="str">
        <f>Instellingen!C36</f>
        <v>18 &amp; 19 -11-2017</v>
      </c>
      <c r="H7" s="150"/>
      <c r="I7" s="150"/>
      <c r="J7" s="150"/>
      <c r="K7" s="150"/>
      <c r="L7" s="150"/>
      <c r="M7" s="150"/>
      <c r="N7" s="151"/>
      <c r="O7" s="143" t="str">
        <f>Instellingen!C37</f>
        <v>16 &amp; 17 -11 -2017</v>
      </c>
      <c r="P7" s="144"/>
      <c r="Q7" s="144"/>
      <c r="R7" s="144"/>
      <c r="S7" s="144"/>
      <c r="T7" s="144"/>
      <c r="U7" s="144"/>
      <c r="V7" s="145"/>
      <c r="W7" s="146" t="str">
        <f>Instellingen!C38</f>
        <v>20 en 21-1-2018</v>
      </c>
      <c r="X7" s="147"/>
      <c r="Y7" s="147"/>
      <c r="Z7" s="147"/>
      <c r="AA7" s="147"/>
      <c r="AB7" s="147"/>
      <c r="AC7" s="147"/>
      <c r="AD7" s="148"/>
      <c r="AE7" s="143" t="str">
        <f>Instellingen!C39</f>
        <v xml:space="preserve"> </v>
      </c>
      <c r="AF7" s="144"/>
      <c r="AG7" s="144"/>
      <c r="AH7" s="144"/>
      <c r="AI7" s="144"/>
      <c r="AJ7" s="144"/>
      <c r="AK7" s="144"/>
      <c r="AL7" s="145"/>
      <c r="AM7" s="146" t="str">
        <f>Instellingen!C40</f>
        <v xml:space="preserve"> </v>
      </c>
      <c r="AN7" s="147"/>
      <c r="AO7" s="147"/>
      <c r="AP7" s="147"/>
      <c r="AQ7" s="147"/>
      <c r="AR7" s="147"/>
      <c r="AS7" s="147"/>
      <c r="AT7" s="148"/>
      <c r="AU7" s="143" t="str">
        <f>Instellingen!C41</f>
        <v xml:space="preserve"> </v>
      </c>
      <c r="AV7" s="144"/>
      <c r="AW7" s="144"/>
      <c r="AX7" s="144"/>
      <c r="AY7" s="144"/>
      <c r="AZ7" s="144"/>
      <c r="BA7" s="144"/>
      <c r="BB7" s="145"/>
      <c r="BC7" s="77" t="s">
        <v>70</v>
      </c>
      <c r="BD7" s="5" t="s">
        <v>70</v>
      </c>
      <c r="BE7" s="11" t="s">
        <v>68</v>
      </c>
      <c r="BF7" s="11" t="s">
        <v>68</v>
      </c>
      <c r="BG7" s="11" t="s">
        <v>68</v>
      </c>
      <c r="BH7" s="11" t="s">
        <v>68</v>
      </c>
      <c r="BI7" s="37" t="s">
        <v>69</v>
      </c>
      <c r="BJ7" s="35" t="s">
        <v>69</v>
      </c>
      <c r="BK7" s="13"/>
      <c r="BL7" s="5"/>
      <c r="BM7" s="129"/>
      <c r="BN7" s="130"/>
    </row>
    <row r="8" spans="1:66" ht="25.5" customHeight="1" x14ac:dyDescent="0.2">
      <c r="A8" s="2" t="s">
        <v>19</v>
      </c>
      <c r="B8" s="2" t="s">
        <v>7</v>
      </c>
      <c r="C8" s="2" t="s">
        <v>0</v>
      </c>
      <c r="D8" s="2" t="s">
        <v>1</v>
      </c>
      <c r="E8" s="2" t="s">
        <v>103</v>
      </c>
      <c r="F8" s="66" t="s">
        <v>3</v>
      </c>
      <c r="G8" s="8" t="s">
        <v>95</v>
      </c>
      <c r="H8" s="8" t="s">
        <v>37</v>
      </c>
      <c r="I8" s="8" t="s">
        <v>35</v>
      </c>
      <c r="J8" s="8" t="s">
        <v>36</v>
      </c>
      <c r="K8" s="8" t="s">
        <v>72</v>
      </c>
      <c r="L8" s="8" t="s">
        <v>73</v>
      </c>
      <c r="M8" s="2" t="s">
        <v>5</v>
      </c>
      <c r="N8" s="66" t="s">
        <v>16</v>
      </c>
      <c r="O8" s="8" t="s">
        <v>95</v>
      </c>
      <c r="P8" s="8" t="s">
        <v>37</v>
      </c>
      <c r="Q8" s="8" t="s">
        <v>35</v>
      </c>
      <c r="R8" s="8" t="s">
        <v>38</v>
      </c>
      <c r="S8" s="8" t="s">
        <v>72</v>
      </c>
      <c r="T8" s="8" t="s">
        <v>73</v>
      </c>
      <c r="U8" s="2" t="s">
        <v>5</v>
      </c>
      <c r="V8" s="66" t="s">
        <v>16</v>
      </c>
      <c r="W8" s="8" t="s">
        <v>95</v>
      </c>
      <c r="X8" s="8" t="s">
        <v>37</v>
      </c>
      <c r="Y8" s="8" t="s">
        <v>39</v>
      </c>
      <c r="Z8" s="8" t="s">
        <v>38</v>
      </c>
      <c r="AA8" s="8" t="s">
        <v>72</v>
      </c>
      <c r="AB8" s="8" t="s">
        <v>73</v>
      </c>
      <c r="AC8" s="2" t="s">
        <v>5</v>
      </c>
      <c r="AD8" s="66" t="s">
        <v>16</v>
      </c>
      <c r="AE8" s="8" t="s">
        <v>95</v>
      </c>
      <c r="AF8" s="8" t="s">
        <v>37</v>
      </c>
      <c r="AG8" s="8" t="s">
        <v>35</v>
      </c>
      <c r="AH8" s="8" t="s">
        <v>38</v>
      </c>
      <c r="AI8" s="8" t="s">
        <v>72</v>
      </c>
      <c r="AJ8" s="8" t="s">
        <v>73</v>
      </c>
      <c r="AK8" s="2" t="s">
        <v>5</v>
      </c>
      <c r="AL8" s="66" t="s">
        <v>16</v>
      </c>
      <c r="AM8" s="8" t="s">
        <v>95</v>
      </c>
      <c r="AN8" s="8" t="s">
        <v>37</v>
      </c>
      <c r="AO8" s="8" t="s">
        <v>35</v>
      </c>
      <c r="AP8" s="8" t="s">
        <v>38</v>
      </c>
      <c r="AQ8" s="8" t="s">
        <v>72</v>
      </c>
      <c r="AR8" s="8" t="s">
        <v>73</v>
      </c>
      <c r="AS8" s="2" t="s">
        <v>5</v>
      </c>
      <c r="AT8" s="66" t="s">
        <v>16</v>
      </c>
      <c r="AU8" s="8" t="s">
        <v>95</v>
      </c>
      <c r="AV8" s="8" t="s">
        <v>37</v>
      </c>
      <c r="AW8" s="8" t="s">
        <v>35</v>
      </c>
      <c r="AX8" s="8" t="s">
        <v>38</v>
      </c>
      <c r="AY8" s="8" t="s">
        <v>72</v>
      </c>
      <c r="AZ8" s="8" t="s">
        <v>73</v>
      </c>
      <c r="BA8" s="2" t="s">
        <v>5</v>
      </c>
      <c r="BB8" s="2" t="s">
        <v>16</v>
      </c>
      <c r="BC8" s="78" t="s">
        <v>23</v>
      </c>
      <c r="BD8" s="34" t="s">
        <v>4</v>
      </c>
      <c r="BE8" s="36" t="s">
        <v>23</v>
      </c>
      <c r="BF8" s="36" t="s">
        <v>23</v>
      </c>
      <c r="BG8" s="34" t="s">
        <v>4</v>
      </c>
      <c r="BH8" s="34" t="s">
        <v>4</v>
      </c>
      <c r="BI8" s="34" t="s">
        <v>23</v>
      </c>
      <c r="BJ8" s="34" t="s">
        <v>4</v>
      </c>
      <c r="BK8" s="34" t="s">
        <v>17</v>
      </c>
      <c r="BL8" s="34" t="s">
        <v>18</v>
      </c>
      <c r="BM8" s="8" t="s">
        <v>97</v>
      </c>
      <c r="BN8" s="2" t="s">
        <v>6</v>
      </c>
    </row>
  </sheetData>
  <sheetProtection sheet="1" objects="1" scenarios="1"/>
  <mergeCells count="32">
    <mergeCell ref="A1:BN1"/>
    <mergeCell ref="A3:B3"/>
    <mergeCell ref="C3:E3"/>
    <mergeCell ref="F3:N3"/>
    <mergeCell ref="O3:V3"/>
    <mergeCell ref="W3:BB5"/>
    <mergeCell ref="BC3:BK3"/>
    <mergeCell ref="BM3:BN7"/>
    <mergeCell ref="A4:B4"/>
    <mergeCell ref="C4:E4"/>
    <mergeCell ref="F4:N4"/>
    <mergeCell ref="O4:V4"/>
    <mergeCell ref="BC4:BK4"/>
    <mergeCell ref="A5:B5"/>
    <mergeCell ref="C5:E5"/>
    <mergeCell ref="F5:N5"/>
    <mergeCell ref="O5:V5"/>
    <mergeCell ref="BC5:BK5"/>
    <mergeCell ref="A6:E7"/>
    <mergeCell ref="G6:N6"/>
    <mergeCell ref="O6:V6"/>
    <mergeCell ref="W6:AD6"/>
    <mergeCell ref="AE6:AL6"/>
    <mergeCell ref="AU6:BB6"/>
    <mergeCell ref="BC6:BH6"/>
    <mergeCell ref="G7:N7"/>
    <mergeCell ref="O7:V7"/>
    <mergeCell ref="W7:AD7"/>
    <mergeCell ref="AE7:AL7"/>
    <mergeCell ref="AM7:AT7"/>
    <mergeCell ref="AU7:BB7"/>
    <mergeCell ref="AM6:AT6"/>
  </mergeCells>
  <conditionalFormatting sqref="X2:Y2 P2:Q2 H2:I2 AF2:AG2 AN2:AO2 AV2:AW2 H9:I65536 AV9:AW65536 P9:Q65536 X9:Y65536 AF9:AG65536 AN9:AO65536">
    <cfRule type="cellIs" dxfId="4" priority="1" stopIfTrue="1" operator="greaterThanOrEqual">
      <formula>$BL$6</formula>
    </cfRule>
  </conditionalFormatting>
  <dataValidations count="9">
    <dataValidation type="whole" allowBlank="1" showInputMessage="1" showErrorMessage="1" sqref="O3:V3">
      <formula1>0</formula1>
      <formula2>99</formula2>
    </dataValidation>
    <dataValidation type="whole" operator="lessThanOrEqual" allowBlank="1" showInputMessage="1" showErrorMessage="1" sqref="BL5">
      <formula1>99</formula1>
    </dataValidation>
    <dataValidation type="whole" operator="lessThanOrEqual" allowBlank="1" showInputMessage="1" showErrorMessage="1" sqref="BL6">
      <formula1>400</formula1>
    </dataValidation>
    <dataValidation type="whole" allowBlank="1" showInputMessage="1" showErrorMessage="1" sqref="M1:N2 U1:V2 BA1:BB2 AS1:AT2 AK1:AL2 AC1:AD2 M8:N65536 AC8:AD65536 U8:V65536 AK8:AL65536 AS8:AT65536 BA8:BB65536">
      <formula1>0</formula1>
      <formula2>999</formula2>
    </dataValidation>
    <dataValidation type="decimal" allowBlank="1" showInputMessage="1" showErrorMessage="1" sqref="K1:L2 S1:T2 AY1:AZ2 AQ1:AR2 AI1:AJ2 AA1:AB2 K8:L65536 AA8:AB65536 S8:T65536 AI8:AJ65536 AQ8:AR65536 AY8:AZ65536">
      <formula1>0</formula1>
      <formula2>99</formula2>
    </dataValidation>
    <dataValidation type="decimal" allowBlank="1" showInputMessage="1" showErrorMessage="1" sqref="H1:I2 P1:Q2 AV1:AW2 AN1:AO2 AF1:AG2 X1:Y2 H8:I65536 X8:Y65536 P8:Q65536 AF8:AG65536 AN8:AO65536 AV8:AW65536">
      <formula1>0</formula1>
      <formula2>400</formula2>
    </dataValidation>
    <dataValidation operator="lessThanOrEqual" allowBlank="1" showInputMessage="1" showErrorMessage="1" sqref="R8 AH8 AP8 AX8 Z8 J1:J2 R1:R2 AX1:AX2 AP1:AP2 AH1:AH2 Z1:Z2 BC1:BK8 BL1:BL4 BL7:BL8 J8"/>
    <dataValidation type="list" allowBlank="1" showInputMessage="1" showErrorMessage="1" sqref="BM1:BM2 BM9:BM65536">
      <formula1>"ja,nee"</formula1>
    </dataValidation>
    <dataValidation type="decimal" operator="lessThanOrEqual" allowBlank="1" showInputMessage="1" showErrorMessage="1" sqref="AH9:AH65536 AP9:AP65536 AX9:AX65536 R9:R65536 J9:J65536 Z9:Z65536 BC9:BL65536">
      <formula1>100</formula1>
    </dataValidation>
  </dataValidations>
  <printOptions headings="1" gridLines="1"/>
  <pageMargins left="0.19685039370078741" right="0" top="0.98425196850393704" bottom="0.98425196850393704" header="0.51181102362204722" footer="0.51181102362204722"/>
  <pageSetup paperSize="9" scale="88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1057" r:id="rId4" name="Button 1">
              <controlPr defaultSize="0" print="0" autoFill="0" autoPict="0" macro="[0]!KleinsteBepalen">
                <anchor moveWithCells="1" sizeWithCells="1">
                  <from>
                    <xdr:col>0</xdr:col>
                    <xdr:colOff>161925</xdr:colOff>
                    <xdr:row>5</xdr:row>
                    <xdr:rowOff>0</xdr:rowOff>
                  </from>
                  <to>
                    <xdr:col>2</xdr:col>
                    <xdr:colOff>485775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1058" r:id="rId5" name="Button 2">
              <controlPr defaultSize="0" print="0" autoFill="0" autoPict="0" macro="[0]!Sort_Punten_1">
                <anchor moveWithCells="1" sizeWithCells="1">
                  <from>
                    <xdr:col>7</xdr:col>
                    <xdr:colOff>9525</xdr:colOff>
                    <xdr:row>7</xdr:row>
                    <xdr:rowOff>19050</xdr:rowOff>
                  </from>
                  <to>
                    <xdr:col>8</xdr:col>
                    <xdr:colOff>0</xdr:colOff>
                    <xdr:row>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1059" r:id="rId6" name="Button 3">
              <controlPr defaultSize="0" print="0" autoFill="0" autoPict="0" macro="[0]!Sort_Punten_2">
                <anchor moveWithCells="1" sizeWithCells="1">
                  <from>
                    <xdr:col>15</xdr:col>
                    <xdr:colOff>19050</xdr:colOff>
                    <xdr:row>7</xdr:row>
                    <xdr:rowOff>9525</xdr:rowOff>
                  </from>
                  <to>
                    <xdr:col>16</xdr:col>
                    <xdr:colOff>0</xdr:colOff>
                    <xdr:row>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1060" r:id="rId7" name="Button 4">
              <controlPr defaultSize="0" print="0" autoFill="0" autoPict="0" macro="[0]!Sort_Punten_3">
                <anchor moveWithCells="1" sizeWithCells="1">
                  <from>
                    <xdr:col>23</xdr:col>
                    <xdr:colOff>9525</xdr:colOff>
                    <xdr:row>7</xdr:row>
                    <xdr:rowOff>9525</xdr:rowOff>
                  </from>
                  <to>
                    <xdr:col>24</xdr:col>
                    <xdr:colOff>0</xdr:colOff>
                    <xdr:row>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1061" r:id="rId8" name="Button 5">
              <controlPr defaultSize="0" print="0" autoFill="0" autoPict="0" macro="[0]!Sort_Punten_4">
                <anchor moveWithCells="1" sizeWithCells="1">
                  <from>
                    <xdr:col>31</xdr:col>
                    <xdr:colOff>9525</xdr:colOff>
                    <xdr:row>7</xdr:row>
                    <xdr:rowOff>9525</xdr:rowOff>
                  </from>
                  <to>
                    <xdr:col>32</xdr:col>
                    <xdr:colOff>0</xdr:colOff>
                    <xdr:row>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1062" r:id="rId9" name="Button 6">
              <controlPr defaultSize="0" print="0" autoFill="0" autoPict="0" macro="[0]!verbergen">
                <anchor moveWithCells="1" sizeWithCells="1">
                  <from>
                    <xdr:col>64</xdr:col>
                    <xdr:colOff>9525</xdr:colOff>
                    <xdr:row>2</xdr:row>
                    <xdr:rowOff>9525</xdr:rowOff>
                  </from>
                  <to>
                    <xdr:col>66</xdr:col>
                    <xdr:colOff>0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1063" r:id="rId10" name="Button 7">
              <controlPr defaultSize="0" print="0" autoFill="0" autoPict="0" macro="[0]!Sort_Pl_Punten_1">
                <anchor moveWithCells="1" sizeWithCells="1">
                  <from>
                    <xdr:col>13</xdr:col>
                    <xdr:colOff>9525</xdr:colOff>
                    <xdr:row>6</xdr:row>
                    <xdr:rowOff>152400</xdr:rowOff>
                  </from>
                  <to>
                    <xdr:col>13</xdr:col>
                    <xdr:colOff>247650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1064" r:id="rId11" name="Button 8">
              <controlPr defaultSize="0" print="0" autoFill="0" autoPict="0" macro="[0]!Sort_Pl_Punten_2">
                <anchor moveWithCells="1" sizeWithCells="1">
                  <from>
                    <xdr:col>20</xdr:col>
                    <xdr:colOff>190500</xdr:colOff>
                    <xdr:row>7</xdr:row>
                    <xdr:rowOff>9525</xdr:rowOff>
                  </from>
                  <to>
                    <xdr:col>21</xdr:col>
                    <xdr:colOff>247650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1065" r:id="rId12" name="Button 9">
              <controlPr defaultSize="0" print="0" autoFill="0" autoPict="0" macro="[0]!Sort_Pl_Punten_3">
                <anchor moveWithCells="1" sizeWithCells="1">
                  <from>
                    <xdr:col>29</xdr:col>
                    <xdr:colOff>0</xdr:colOff>
                    <xdr:row>7</xdr:row>
                    <xdr:rowOff>28575</xdr:rowOff>
                  </from>
                  <to>
                    <xdr:col>30</xdr:col>
                    <xdr:colOff>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1066" r:id="rId13" name="Button 10">
              <controlPr defaultSize="0" print="0" autoFill="0" autoPict="0" macro="[0]!Sort_Pl_Punten_4">
                <anchor moveWithCells="1" sizeWithCells="1">
                  <from>
                    <xdr:col>37</xdr:col>
                    <xdr:colOff>19050</xdr:colOff>
                    <xdr:row>7</xdr:row>
                    <xdr:rowOff>0</xdr:rowOff>
                  </from>
                  <to>
                    <xdr:col>37</xdr:col>
                    <xdr:colOff>238125</xdr:colOff>
                    <xdr:row>7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1067" r:id="rId14" name="Button 11">
              <controlPr defaultSize="0" print="0" autoFill="0" autoPict="0" macro="[0]!Sort_Beste_Punten">
                <anchor moveWithCells="1" sizeWithCells="1">
                  <from>
                    <xdr:col>57</xdr:col>
                    <xdr:colOff>0</xdr:colOff>
                    <xdr:row>7</xdr:row>
                    <xdr:rowOff>19050</xdr:rowOff>
                  </from>
                  <to>
                    <xdr:col>60</xdr:col>
                    <xdr:colOff>390525</xdr:colOff>
                    <xdr:row>7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1068" r:id="rId15" name="Button 12">
              <controlPr defaultSize="0" print="0" autoFill="0" autoPict="0" macro="[0]!Sort_Totaal_Punten">
                <anchor moveWithCells="1" sizeWithCells="1">
                  <from>
                    <xdr:col>61</xdr:col>
                    <xdr:colOff>0</xdr:colOff>
                    <xdr:row>7</xdr:row>
                    <xdr:rowOff>28575</xdr:rowOff>
                  </from>
                  <to>
                    <xdr:col>61</xdr:col>
                    <xdr:colOff>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1069" r:id="rId16" name="Button 13">
              <controlPr defaultSize="0" print="0" autoFill="0" autoPict="0" macro="[0]!Sort_Plaatsing">
                <anchor moveWithCells="1" sizeWithCells="1">
                  <from>
                    <xdr:col>0</xdr:col>
                    <xdr:colOff>0</xdr:colOff>
                    <xdr:row>7</xdr:row>
                    <xdr:rowOff>28575</xdr:rowOff>
                  </from>
                  <to>
                    <xdr:col>1</xdr:col>
                    <xdr:colOff>9525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1070" r:id="rId17" name="Button 14">
              <controlPr defaultSize="0" print="0" autoFill="0" autoPict="0" macro="[0]!Sort_Punten_5">
                <anchor moveWithCells="1" sizeWithCells="1">
                  <from>
                    <xdr:col>39</xdr:col>
                    <xdr:colOff>9525</xdr:colOff>
                    <xdr:row>7</xdr:row>
                    <xdr:rowOff>9525</xdr:rowOff>
                  </from>
                  <to>
                    <xdr:col>40</xdr:col>
                    <xdr:colOff>0</xdr:colOff>
                    <xdr:row>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1071" r:id="rId18" name="Button 15">
              <controlPr defaultSize="0" print="0" autoFill="0" autoPict="0" macro="[0]!Sort_Pl_Punten_5">
                <anchor moveWithCells="1" sizeWithCells="1">
                  <from>
                    <xdr:col>45</xdr:col>
                    <xdr:colOff>9525</xdr:colOff>
                    <xdr:row>7</xdr:row>
                    <xdr:rowOff>9525</xdr:rowOff>
                  </from>
                  <to>
                    <xdr:col>45</xdr:col>
                    <xdr:colOff>247650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1072" r:id="rId19" name="Button 16">
              <controlPr defaultSize="0" print="0" autoFill="0" autoPict="0" macro="[0]!Sort_Punten_6">
                <anchor moveWithCells="1" sizeWithCells="1">
                  <from>
                    <xdr:col>47</xdr:col>
                    <xdr:colOff>9525</xdr:colOff>
                    <xdr:row>7</xdr:row>
                    <xdr:rowOff>9525</xdr:rowOff>
                  </from>
                  <to>
                    <xdr:col>48</xdr:col>
                    <xdr:colOff>0</xdr:colOff>
                    <xdr:row>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1073" r:id="rId20" name="Button 17">
              <controlPr defaultSize="0" print="0" autoFill="0" autoPict="0" macro="[0]!Sort_Pl_Punten_6">
                <anchor moveWithCells="1" sizeWithCells="1">
                  <from>
                    <xdr:col>53</xdr:col>
                    <xdr:colOff>19050</xdr:colOff>
                    <xdr:row>7</xdr:row>
                    <xdr:rowOff>9525</xdr:rowOff>
                  </from>
                  <to>
                    <xdr:col>53</xdr:col>
                    <xdr:colOff>247650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1074" r:id="rId21" name="Button 18">
              <controlPr defaultSize="0" print="0" autoFill="0" autoPict="0" macro="[0]!Verberg_Ex_Aequo_1">
                <anchor moveWithCells="1" sizeWithCells="1">
                  <from>
                    <xdr:col>10</xdr:col>
                    <xdr:colOff>19050</xdr:colOff>
                    <xdr:row>7</xdr:row>
                    <xdr:rowOff>9525</xdr:rowOff>
                  </from>
                  <to>
                    <xdr:col>11</xdr:col>
                    <xdr:colOff>190500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1075" r:id="rId22" name="Button 19">
              <controlPr defaultSize="0" print="0" autoFill="0" autoPict="0" macro="[0]!Verberg_Ex_Aequo_2">
                <anchor moveWithCells="1" sizeWithCells="1">
                  <from>
                    <xdr:col>18</xdr:col>
                    <xdr:colOff>19050</xdr:colOff>
                    <xdr:row>7</xdr:row>
                    <xdr:rowOff>9525</xdr:rowOff>
                  </from>
                  <to>
                    <xdr:col>19</xdr:col>
                    <xdr:colOff>190500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1076" r:id="rId23" name="Button 20">
              <controlPr defaultSize="0" print="0" autoFill="0" autoPict="0" macro="[0]!Verberg_Ex_Aequo_3">
                <anchor moveWithCells="1" sizeWithCells="1">
                  <from>
                    <xdr:col>26</xdr:col>
                    <xdr:colOff>47625</xdr:colOff>
                    <xdr:row>7</xdr:row>
                    <xdr:rowOff>9525</xdr:rowOff>
                  </from>
                  <to>
                    <xdr:col>27</xdr:col>
                    <xdr:colOff>219075</xdr:colOff>
                    <xdr:row>7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1077" r:id="rId24" name="Button 21">
              <controlPr defaultSize="0" print="0" autoFill="0" autoPict="0" macro="[0]!Verberg_Ex_Aequo_4">
                <anchor moveWithCells="1" sizeWithCells="1">
                  <from>
                    <xdr:col>30</xdr:col>
                    <xdr:colOff>0</xdr:colOff>
                    <xdr:row>7</xdr:row>
                    <xdr:rowOff>0</xdr:rowOff>
                  </from>
                  <to>
                    <xdr:col>35</xdr:col>
                    <xdr:colOff>200025</xdr:colOff>
                    <xdr:row>7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1078" r:id="rId25" name="Button 22">
              <controlPr defaultSize="0" print="0" autoFill="0" autoPict="0" macro="[0]!Verberg_Ex_Aequo_5">
                <anchor moveWithCells="1" sizeWithCells="1">
                  <from>
                    <xdr:col>38</xdr:col>
                    <xdr:colOff>0</xdr:colOff>
                    <xdr:row>7</xdr:row>
                    <xdr:rowOff>9525</xdr:rowOff>
                  </from>
                  <to>
                    <xdr:col>38</xdr:col>
                    <xdr:colOff>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1079" r:id="rId26" name="Button 23">
              <controlPr defaultSize="0" print="0" autoFill="0" autoPict="0" macro="[0]!Verberg_Ex_Aequo_6">
                <anchor moveWithCells="1" sizeWithCells="1">
                  <from>
                    <xdr:col>46</xdr:col>
                    <xdr:colOff>0</xdr:colOff>
                    <xdr:row>7</xdr:row>
                    <xdr:rowOff>0</xdr:rowOff>
                  </from>
                  <to>
                    <xdr:col>46</xdr:col>
                    <xdr:colOff>0</xdr:colOff>
                    <xdr:row>7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1080" r:id="rId27" name="Button 24">
              <controlPr defaultSize="0" print="0" autoFill="0" autoPict="0" macro="[0]!Sort_Naam">
                <anchor moveWithCells="1" sizeWithCells="1">
                  <from>
                    <xdr:col>2</xdr:col>
                    <xdr:colOff>0</xdr:colOff>
                    <xdr:row>7</xdr:row>
                    <xdr:rowOff>9525</xdr:rowOff>
                  </from>
                  <to>
                    <xdr:col>3</xdr:col>
                    <xdr:colOff>0</xdr:colOff>
                    <xdr:row>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1081" r:id="rId28" name="Button 25">
              <controlPr defaultSize="0" print="0" autoFill="0" autoPict="0" macro="[0]!Verberg_Ex_Aequo_5">
                <anchor moveWithCells="1" sizeWithCells="1">
                  <from>
                    <xdr:col>38</xdr:col>
                    <xdr:colOff>0</xdr:colOff>
                    <xdr:row>7</xdr:row>
                    <xdr:rowOff>0</xdr:rowOff>
                  </from>
                  <to>
                    <xdr:col>43</xdr:col>
                    <xdr:colOff>200025</xdr:colOff>
                    <xdr:row>7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1082" r:id="rId29" name="Button 26">
              <controlPr defaultSize="0" print="0" autoFill="0" autoPict="0" macro="[0]!Verberg_Ex_Aequo_6">
                <anchor moveWithCells="1" sizeWithCells="1">
                  <from>
                    <xdr:col>46</xdr:col>
                    <xdr:colOff>0</xdr:colOff>
                    <xdr:row>7</xdr:row>
                    <xdr:rowOff>0</xdr:rowOff>
                  </from>
                  <to>
                    <xdr:col>51</xdr:col>
                    <xdr:colOff>200025</xdr:colOff>
                    <xdr:row>7</xdr:row>
                    <xdr:rowOff>314325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82"/>
  <dimension ref="A1:BN8"/>
  <sheetViews>
    <sheetView workbookViewId="0">
      <pane xSplit="5" ySplit="8" topLeftCell="F9" activePane="bottomRight" state="frozen"/>
      <selection activeCell="C5" sqref="C5:E5"/>
      <selection pane="topRight" activeCell="C5" sqref="C5:E5"/>
      <selection pane="bottomLeft" activeCell="C5" sqref="C5:E5"/>
      <selection pane="bottomRight" activeCell="BL4" sqref="BL4"/>
    </sheetView>
  </sheetViews>
  <sheetFormatPr defaultRowHeight="12.75" x14ac:dyDescent="0.2"/>
  <cols>
    <col min="1" max="1" width="3.28515625" style="6" bestFit="1" customWidth="1"/>
    <col min="2" max="2" width="10.140625" style="6" customWidth="1"/>
    <col min="3" max="4" width="22.7109375" style="6" customWidth="1"/>
    <col min="5" max="5" width="4.140625" style="6" hidden="1" customWidth="1"/>
    <col min="6" max="6" width="18.7109375" style="6" customWidth="1"/>
    <col min="7" max="7" width="2.7109375" style="68" customWidth="1"/>
    <col min="8" max="8" width="5.7109375" style="68" customWidth="1"/>
    <col min="9" max="9" width="5.7109375" style="68" hidden="1" customWidth="1"/>
    <col min="10" max="10" width="5.7109375" style="69" hidden="1" customWidth="1"/>
    <col min="11" max="12" width="3.7109375" style="68" customWidth="1"/>
    <col min="13" max="13" width="3" style="68" customWidth="1"/>
    <col min="14" max="14" width="3.85546875" style="70" customWidth="1"/>
    <col min="15" max="15" width="2.7109375" style="71" customWidth="1"/>
    <col min="16" max="16" width="5.7109375" style="71" customWidth="1"/>
    <col min="17" max="17" width="5.7109375" style="71" hidden="1" customWidth="1"/>
    <col min="18" max="18" width="5.7109375" style="72" hidden="1" customWidth="1"/>
    <col min="19" max="20" width="3.7109375" style="71" customWidth="1"/>
    <col min="21" max="21" width="3" style="71" customWidth="1"/>
    <col min="22" max="22" width="3.85546875" style="73" customWidth="1"/>
    <col min="23" max="23" width="2.7109375" style="74" customWidth="1"/>
    <col min="24" max="24" width="5.7109375" style="74" customWidth="1"/>
    <col min="25" max="25" width="5.7109375" style="74" hidden="1" customWidth="1"/>
    <col min="26" max="26" width="5.7109375" style="75" hidden="1" customWidth="1"/>
    <col min="27" max="28" width="3.7109375" style="74" customWidth="1"/>
    <col min="29" max="29" width="3" style="74" customWidth="1"/>
    <col min="30" max="30" width="3.85546875" style="76" customWidth="1"/>
    <col min="31" max="31" width="2.7109375" style="71" hidden="1" customWidth="1"/>
    <col min="32" max="33" width="5.7109375" style="71" hidden="1" customWidth="1"/>
    <col min="34" max="34" width="5.7109375" style="72" hidden="1" customWidth="1"/>
    <col min="35" max="36" width="3.7109375" style="71" hidden="1" customWidth="1"/>
    <col min="37" max="37" width="3" style="71" hidden="1" customWidth="1"/>
    <col min="38" max="38" width="3.85546875" style="73" hidden="1" customWidth="1"/>
    <col min="39" max="39" width="2.7109375" style="74" hidden="1" customWidth="1"/>
    <col min="40" max="41" width="5.7109375" style="74" hidden="1" customWidth="1"/>
    <col min="42" max="42" width="5.7109375" style="75" hidden="1" customWidth="1"/>
    <col min="43" max="44" width="3.7109375" style="74" hidden="1" customWidth="1"/>
    <col min="45" max="45" width="3" style="74" hidden="1" customWidth="1"/>
    <col min="46" max="46" width="3.85546875" style="76" hidden="1" customWidth="1"/>
    <col min="47" max="47" width="2.7109375" style="71" hidden="1" customWidth="1"/>
    <col min="48" max="49" width="5.7109375" style="71" hidden="1" customWidth="1"/>
    <col min="50" max="50" width="5.7109375" style="72" hidden="1" customWidth="1"/>
    <col min="51" max="52" width="3.7109375" style="71" hidden="1" customWidth="1"/>
    <col min="53" max="53" width="3" style="71" hidden="1" customWidth="1"/>
    <col min="54" max="54" width="3.85546875" style="71" hidden="1" customWidth="1"/>
    <col min="55" max="55" width="5.28515625" style="12" customWidth="1"/>
    <col min="56" max="56" width="6.140625" style="12" hidden="1" customWidth="1"/>
    <col min="57" max="57" width="5.28515625" style="12" customWidth="1"/>
    <col min="58" max="58" width="5.28515625" style="12" hidden="1" customWidth="1"/>
    <col min="59" max="60" width="6" style="12" hidden="1" customWidth="1"/>
    <col min="61" max="61" width="6" style="12" customWidth="1"/>
    <col min="62" max="62" width="6" style="12" hidden="1" customWidth="1"/>
    <col min="63" max="63" width="4" style="6" customWidth="1"/>
    <col min="64" max="64" width="4.85546875" style="6" customWidth="1"/>
    <col min="65" max="65" width="5.5703125" style="6" customWidth="1"/>
    <col min="66" max="66" width="17.28515625" style="6" customWidth="1"/>
    <col min="67" max="16384" width="9.140625" style="12"/>
  </cols>
  <sheetData>
    <row r="1" spans="1:66" x14ac:dyDescent="0.2">
      <c r="A1" s="111" t="s">
        <v>8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  <c r="AK1" s="112"/>
      <c r="AL1" s="112"/>
      <c r="AM1" s="112"/>
      <c r="AN1" s="112"/>
      <c r="AO1" s="112"/>
      <c r="AP1" s="112"/>
      <c r="AQ1" s="112"/>
      <c r="AR1" s="112"/>
      <c r="AS1" s="112"/>
      <c r="AT1" s="112"/>
      <c r="AU1" s="112"/>
      <c r="AV1" s="112"/>
      <c r="AW1" s="112"/>
      <c r="AX1" s="112"/>
      <c r="AY1" s="112"/>
      <c r="AZ1" s="112"/>
      <c r="BA1" s="112"/>
      <c r="BB1" s="112"/>
      <c r="BC1" s="112"/>
      <c r="BD1" s="112"/>
      <c r="BE1" s="112"/>
      <c r="BF1" s="112"/>
      <c r="BG1" s="112"/>
      <c r="BH1" s="112"/>
      <c r="BI1" s="112"/>
      <c r="BJ1" s="112"/>
      <c r="BK1" s="112"/>
      <c r="BL1" s="112"/>
      <c r="BM1" s="112"/>
      <c r="BN1" s="113"/>
    </row>
    <row r="2" spans="1:66" ht="12.75" hidden="1" customHeight="1" x14ac:dyDescent="0.2">
      <c r="A2" s="98"/>
      <c r="B2" s="98"/>
      <c r="C2" s="98">
        <v>1</v>
      </c>
      <c r="D2" s="98">
        <f>FLOOR((C2+3)/4,1)</f>
        <v>1</v>
      </c>
      <c r="E2" s="98"/>
      <c r="F2" s="98"/>
      <c r="G2" s="67"/>
      <c r="H2" s="67">
        <v>192</v>
      </c>
      <c r="I2" s="69">
        <v>190</v>
      </c>
      <c r="J2" s="69">
        <f>H2+I2</f>
        <v>382</v>
      </c>
      <c r="K2" s="69"/>
      <c r="L2" s="69"/>
      <c r="M2" s="69"/>
      <c r="N2" s="79">
        <v>1</v>
      </c>
      <c r="O2" s="72"/>
      <c r="P2" s="72">
        <v>193</v>
      </c>
      <c r="Q2" s="72">
        <v>193</v>
      </c>
      <c r="R2" s="72">
        <f>P2+Q2</f>
        <v>386</v>
      </c>
      <c r="S2" s="72"/>
      <c r="T2" s="72"/>
      <c r="U2" s="72"/>
      <c r="V2" s="80">
        <v>2</v>
      </c>
      <c r="W2" s="75"/>
      <c r="X2" s="75">
        <v>198</v>
      </c>
      <c r="Y2" s="75">
        <v>198</v>
      </c>
      <c r="Z2" s="75">
        <f>X2+Y2</f>
        <v>396</v>
      </c>
      <c r="AA2" s="75"/>
      <c r="AB2" s="75"/>
      <c r="AC2" s="75"/>
      <c r="AD2" s="81">
        <v>3</v>
      </c>
      <c r="AE2" s="72"/>
      <c r="AF2" s="72">
        <v>177</v>
      </c>
      <c r="AG2" s="72">
        <v>177</v>
      </c>
      <c r="AH2" s="72">
        <f>AF2+AG2</f>
        <v>354</v>
      </c>
      <c r="AI2" s="72"/>
      <c r="AJ2" s="72"/>
      <c r="AK2" s="72"/>
      <c r="AL2" s="80">
        <v>4</v>
      </c>
      <c r="AM2" s="75"/>
      <c r="AN2" s="75">
        <v>178</v>
      </c>
      <c r="AO2" s="75">
        <v>178</v>
      </c>
      <c r="AP2" s="75">
        <f>AN2+AO2</f>
        <v>356</v>
      </c>
      <c r="AQ2" s="75"/>
      <c r="AR2" s="75"/>
      <c r="AS2" s="75"/>
      <c r="AT2" s="81">
        <v>5</v>
      </c>
      <c r="AU2" s="72"/>
      <c r="AV2" s="72">
        <v>179</v>
      </c>
      <c r="AW2" s="72">
        <v>179</v>
      </c>
      <c r="AX2" s="72">
        <f>AV2+AW2</f>
        <v>358</v>
      </c>
      <c r="AY2" s="72"/>
      <c r="AZ2" s="72"/>
      <c r="BA2" s="72"/>
      <c r="BB2" s="72">
        <v>6</v>
      </c>
      <c r="BC2" s="12">
        <f>N2+V2+AD2+AL2+AT2+BB2</f>
        <v>21</v>
      </c>
      <c r="BD2" s="12">
        <f>J2+R2+Z2+AH2+AP2+AX2</f>
        <v>2232</v>
      </c>
      <c r="BE2" s="38">
        <f>IF($O$4&gt;0,(LARGE(($N2,$V2,$AD2,$AL2,$AT2,$BB2),1)),"0")</f>
        <v>6</v>
      </c>
      <c r="BF2" s="38">
        <f>IF($O$4&gt;0,(LARGE(($N2,$V2,$AD2,$AL2,$AT2,$BB2),2)),"0")</f>
        <v>5</v>
      </c>
      <c r="BG2" s="12">
        <v>354</v>
      </c>
      <c r="BH2" s="12">
        <v>354</v>
      </c>
      <c r="BI2" s="38">
        <f>BC2-BE2-BF2</f>
        <v>10</v>
      </c>
      <c r="BJ2" s="12">
        <f>BD2-BG2-BH2</f>
        <v>1524</v>
      </c>
      <c r="BK2" s="12"/>
      <c r="BL2" s="12"/>
      <c r="BN2" s="12"/>
    </row>
    <row r="3" spans="1:66" x14ac:dyDescent="0.2">
      <c r="A3" s="114" t="s">
        <v>9</v>
      </c>
      <c r="B3" s="115"/>
      <c r="C3" s="116" t="str">
        <f>Instellingen!B3</f>
        <v>Selectie Subtop</v>
      </c>
      <c r="D3" s="117"/>
      <c r="E3" s="118"/>
      <c r="F3" s="114" t="s">
        <v>42</v>
      </c>
      <c r="G3" s="119"/>
      <c r="H3" s="119"/>
      <c r="I3" s="119"/>
      <c r="J3" s="119"/>
      <c r="K3" s="119"/>
      <c r="L3" s="119"/>
      <c r="M3" s="119"/>
      <c r="N3" s="115"/>
      <c r="O3" s="120"/>
      <c r="P3" s="121"/>
      <c r="Q3" s="121"/>
      <c r="R3" s="121"/>
      <c r="S3" s="121"/>
      <c r="T3" s="121"/>
      <c r="U3" s="121"/>
      <c r="V3" s="122"/>
      <c r="W3" s="123"/>
      <c r="X3" s="124"/>
      <c r="Y3" s="124"/>
      <c r="Z3" s="124"/>
      <c r="AA3" s="124"/>
      <c r="AB3" s="124"/>
      <c r="AC3" s="124"/>
      <c r="AD3" s="124"/>
      <c r="AE3" s="124"/>
      <c r="AF3" s="124"/>
      <c r="AG3" s="124"/>
      <c r="AH3" s="124"/>
      <c r="AI3" s="124"/>
      <c r="AJ3" s="124"/>
      <c r="AK3" s="124"/>
      <c r="AL3" s="124"/>
      <c r="AM3" s="124"/>
      <c r="AN3" s="124"/>
      <c r="AO3" s="124"/>
      <c r="AP3" s="124"/>
      <c r="AQ3" s="124"/>
      <c r="AR3" s="124"/>
      <c r="AS3" s="124"/>
      <c r="AT3" s="124"/>
      <c r="AU3" s="124"/>
      <c r="AV3" s="124"/>
      <c r="AW3" s="124"/>
      <c r="AX3" s="124"/>
      <c r="AY3" s="124"/>
      <c r="AZ3" s="124"/>
      <c r="BA3" s="124"/>
      <c r="BB3" s="125"/>
      <c r="BC3" s="114" t="s">
        <v>40</v>
      </c>
      <c r="BD3" s="119"/>
      <c r="BE3" s="119"/>
      <c r="BF3" s="119"/>
      <c r="BG3" s="119"/>
      <c r="BH3" s="119"/>
      <c r="BI3" s="119"/>
      <c r="BJ3" s="119"/>
      <c r="BK3" s="115"/>
      <c r="BL3" s="23">
        <f>Instellingen!B6</f>
        <v>3</v>
      </c>
      <c r="BM3" s="123"/>
      <c r="BN3" s="124"/>
    </row>
    <row r="4" spans="1:66" x14ac:dyDescent="0.2">
      <c r="A4" s="114" t="s">
        <v>10</v>
      </c>
      <c r="B4" s="115"/>
      <c r="C4" s="132" t="s">
        <v>30</v>
      </c>
      <c r="D4" s="117"/>
      <c r="E4" s="118"/>
      <c r="F4" s="114" t="s">
        <v>71</v>
      </c>
      <c r="G4" s="119"/>
      <c r="H4" s="119"/>
      <c r="I4" s="119"/>
      <c r="J4" s="119"/>
      <c r="K4" s="119"/>
      <c r="L4" s="119"/>
      <c r="M4" s="119"/>
      <c r="N4" s="115"/>
      <c r="O4" s="133">
        <f>Instellingen!B7</f>
        <v>1</v>
      </c>
      <c r="P4" s="134"/>
      <c r="Q4" s="134"/>
      <c r="R4" s="134"/>
      <c r="S4" s="134"/>
      <c r="T4" s="134"/>
      <c r="U4" s="134"/>
      <c r="V4" s="135"/>
      <c r="W4" s="126"/>
      <c r="X4" s="127"/>
      <c r="Y4" s="127"/>
      <c r="Z4" s="127"/>
      <c r="AA4" s="127"/>
      <c r="AB4" s="127"/>
      <c r="AC4" s="127"/>
      <c r="AD4" s="127"/>
      <c r="AE4" s="127"/>
      <c r="AF4" s="127"/>
      <c r="AG4" s="127"/>
      <c r="AH4" s="127"/>
      <c r="AI4" s="127"/>
      <c r="AJ4" s="127"/>
      <c r="AK4" s="127"/>
      <c r="AL4" s="127"/>
      <c r="AM4" s="127"/>
      <c r="AN4" s="127"/>
      <c r="AO4" s="127"/>
      <c r="AP4" s="127"/>
      <c r="AQ4" s="127"/>
      <c r="AR4" s="127"/>
      <c r="AS4" s="127"/>
      <c r="AT4" s="127"/>
      <c r="AU4" s="127"/>
      <c r="AV4" s="127"/>
      <c r="AW4" s="127"/>
      <c r="AX4" s="127"/>
      <c r="AY4" s="127"/>
      <c r="AZ4" s="127"/>
      <c r="BA4" s="127"/>
      <c r="BB4" s="128"/>
      <c r="BC4" s="114"/>
      <c r="BD4" s="119"/>
      <c r="BE4" s="119"/>
      <c r="BF4" s="119"/>
      <c r="BG4" s="119"/>
      <c r="BH4" s="119"/>
      <c r="BI4" s="119"/>
      <c r="BJ4" s="119"/>
      <c r="BK4" s="115"/>
      <c r="BL4" s="23"/>
      <c r="BM4" s="126"/>
      <c r="BN4" s="127"/>
    </row>
    <row r="5" spans="1:66" x14ac:dyDescent="0.2">
      <c r="A5" s="114" t="s">
        <v>11</v>
      </c>
      <c r="B5" s="115"/>
      <c r="C5" s="132"/>
      <c r="D5" s="117"/>
      <c r="E5" s="118"/>
      <c r="F5" s="114" t="s">
        <v>12</v>
      </c>
      <c r="G5" s="119"/>
      <c r="H5" s="119"/>
      <c r="I5" s="119"/>
      <c r="J5" s="119"/>
      <c r="K5" s="119"/>
      <c r="L5" s="119"/>
      <c r="M5" s="119"/>
      <c r="N5" s="115"/>
      <c r="O5" s="133">
        <f>Instellingen!B5</f>
        <v>99</v>
      </c>
      <c r="P5" s="134"/>
      <c r="Q5" s="134"/>
      <c r="R5" s="134"/>
      <c r="S5" s="134"/>
      <c r="T5" s="134"/>
      <c r="U5" s="134"/>
      <c r="V5" s="135"/>
      <c r="W5" s="129"/>
      <c r="X5" s="130"/>
      <c r="Y5" s="130"/>
      <c r="Z5" s="130"/>
      <c r="AA5" s="130"/>
      <c r="AB5" s="130"/>
      <c r="AC5" s="130"/>
      <c r="AD5" s="130"/>
      <c r="AE5" s="130"/>
      <c r="AF5" s="130"/>
      <c r="AG5" s="130"/>
      <c r="AH5" s="130"/>
      <c r="AI5" s="130"/>
      <c r="AJ5" s="130"/>
      <c r="AK5" s="130"/>
      <c r="AL5" s="130"/>
      <c r="AM5" s="130"/>
      <c r="AN5" s="130"/>
      <c r="AO5" s="130"/>
      <c r="AP5" s="130"/>
      <c r="AQ5" s="130"/>
      <c r="AR5" s="130"/>
      <c r="AS5" s="130"/>
      <c r="AT5" s="130"/>
      <c r="AU5" s="130"/>
      <c r="AV5" s="130"/>
      <c r="AW5" s="130"/>
      <c r="AX5" s="130"/>
      <c r="AY5" s="130"/>
      <c r="AZ5" s="130"/>
      <c r="BA5" s="130"/>
      <c r="BB5" s="131"/>
      <c r="BC5" s="114" t="s">
        <v>13</v>
      </c>
      <c r="BD5" s="119"/>
      <c r="BE5" s="119"/>
      <c r="BF5" s="119"/>
      <c r="BG5" s="119"/>
      <c r="BH5" s="119"/>
      <c r="BI5" s="119"/>
      <c r="BJ5" s="119"/>
      <c r="BK5" s="115"/>
      <c r="BL5" s="9">
        <v>2</v>
      </c>
      <c r="BM5" s="126"/>
      <c r="BN5" s="127"/>
    </row>
    <row r="6" spans="1:66" ht="12.75" customHeight="1" x14ac:dyDescent="0.2">
      <c r="A6" s="136"/>
      <c r="B6" s="136"/>
      <c r="C6" s="136"/>
      <c r="D6" s="136"/>
      <c r="E6" s="137"/>
      <c r="F6" s="66" t="s">
        <v>14</v>
      </c>
      <c r="G6" s="140" t="str">
        <f>Instellingen!B36</f>
        <v>Delft/Werkendam/Harich</v>
      </c>
      <c r="H6" s="141"/>
      <c r="I6" s="141"/>
      <c r="J6" s="141"/>
      <c r="K6" s="141"/>
      <c r="L6" s="141"/>
      <c r="M6" s="141"/>
      <c r="N6" s="142"/>
      <c r="O6" s="143" t="str">
        <f>Instellingen!B37</f>
        <v>uden/Emmeloord/Den Hoorn</v>
      </c>
      <c r="P6" s="144"/>
      <c r="Q6" s="144"/>
      <c r="R6" s="144"/>
      <c r="S6" s="144"/>
      <c r="T6" s="144"/>
      <c r="U6" s="144"/>
      <c r="V6" s="145"/>
      <c r="W6" s="146" t="str">
        <f>Instellingen!B38</f>
        <v>Nw. en St. Joosland/Boxtel/Bunschoten-Spakenburg</v>
      </c>
      <c r="X6" s="147"/>
      <c r="Y6" s="147"/>
      <c r="Z6" s="147"/>
      <c r="AA6" s="147"/>
      <c r="AB6" s="147"/>
      <c r="AC6" s="147"/>
      <c r="AD6" s="148"/>
      <c r="AE6" s="143" t="str">
        <f>Instellingen!B39</f>
        <v xml:space="preserve"> </v>
      </c>
      <c r="AF6" s="144"/>
      <c r="AG6" s="144"/>
      <c r="AH6" s="144"/>
      <c r="AI6" s="144"/>
      <c r="AJ6" s="144"/>
      <c r="AK6" s="144"/>
      <c r="AL6" s="145"/>
      <c r="AM6" s="146" t="str">
        <f>Instellingen!B40</f>
        <v xml:space="preserve"> </v>
      </c>
      <c r="AN6" s="147"/>
      <c r="AO6" s="147"/>
      <c r="AP6" s="147"/>
      <c r="AQ6" s="147"/>
      <c r="AR6" s="147"/>
      <c r="AS6" s="147"/>
      <c r="AT6" s="148"/>
      <c r="AU6" s="143" t="str">
        <f>Instellingen!B41</f>
        <v xml:space="preserve"> </v>
      </c>
      <c r="AV6" s="144"/>
      <c r="AW6" s="144"/>
      <c r="AX6" s="144"/>
      <c r="AY6" s="144"/>
      <c r="AZ6" s="144"/>
      <c r="BA6" s="144"/>
      <c r="BB6" s="145"/>
      <c r="BC6" s="114" t="s">
        <v>33</v>
      </c>
      <c r="BD6" s="119"/>
      <c r="BE6" s="119"/>
      <c r="BF6" s="119"/>
      <c r="BG6" s="119"/>
      <c r="BH6" s="115"/>
      <c r="BI6" s="95" t="s">
        <v>34</v>
      </c>
      <c r="BJ6" s="96"/>
      <c r="BK6" s="97"/>
      <c r="BL6" s="33">
        <v>180</v>
      </c>
      <c r="BM6" s="126"/>
      <c r="BN6" s="127"/>
    </row>
    <row r="7" spans="1:66" ht="12.75" customHeight="1" x14ac:dyDescent="0.2">
      <c r="A7" s="138"/>
      <c r="B7" s="138"/>
      <c r="C7" s="138"/>
      <c r="D7" s="138"/>
      <c r="E7" s="139"/>
      <c r="F7" s="66" t="s">
        <v>15</v>
      </c>
      <c r="G7" s="149" t="str">
        <f>Instellingen!C36</f>
        <v>18 &amp; 19 -11-2017</v>
      </c>
      <c r="H7" s="150"/>
      <c r="I7" s="150"/>
      <c r="J7" s="150"/>
      <c r="K7" s="150"/>
      <c r="L7" s="150"/>
      <c r="M7" s="150"/>
      <c r="N7" s="151"/>
      <c r="O7" s="143" t="str">
        <f>Instellingen!C37</f>
        <v>16 &amp; 17 -11 -2017</v>
      </c>
      <c r="P7" s="144"/>
      <c r="Q7" s="144"/>
      <c r="R7" s="144"/>
      <c r="S7" s="144"/>
      <c r="T7" s="144"/>
      <c r="U7" s="144"/>
      <c r="V7" s="145"/>
      <c r="W7" s="146" t="str">
        <f>Instellingen!C38</f>
        <v>20 en 21-1-2018</v>
      </c>
      <c r="X7" s="147"/>
      <c r="Y7" s="147"/>
      <c r="Z7" s="147"/>
      <c r="AA7" s="147"/>
      <c r="AB7" s="147"/>
      <c r="AC7" s="147"/>
      <c r="AD7" s="148"/>
      <c r="AE7" s="143" t="str">
        <f>Instellingen!C39</f>
        <v xml:space="preserve"> </v>
      </c>
      <c r="AF7" s="144"/>
      <c r="AG7" s="144"/>
      <c r="AH7" s="144"/>
      <c r="AI7" s="144"/>
      <c r="AJ7" s="144"/>
      <c r="AK7" s="144"/>
      <c r="AL7" s="145"/>
      <c r="AM7" s="146" t="str">
        <f>Instellingen!C40</f>
        <v xml:space="preserve"> </v>
      </c>
      <c r="AN7" s="147"/>
      <c r="AO7" s="147"/>
      <c r="AP7" s="147"/>
      <c r="AQ7" s="147"/>
      <c r="AR7" s="147"/>
      <c r="AS7" s="147"/>
      <c r="AT7" s="148"/>
      <c r="AU7" s="143" t="str">
        <f>Instellingen!C41</f>
        <v xml:space="preserve"> </v>
      </c>
      <c r="AV7" s="144"/>
      <c r="AW7" s="144"/>
      <c r="AX7" s="144"/>
      <c r="AY7" s="144"/>
      <c r="AZ7" s="144"/>
      <c r="BA7" s="144"/>
      <c r="BB7" s="145"/>
      <c r="BC7" s="77" t="s">
        <v>70</v>
      </c>
      <c r="BD7" s="5" t="s">
        <v>70</v>
      </c>
      <c r="BE7" s="11" t="s">
        <v>68</v>
      </c>
      <c r="BF7" s="11" t="s">
        <v>68</v>
      </c>
      <c r="BG7" s="11" t="s">
        <v>68</v>
      </c>
      <c r="BH7" s="11" t="s">
        <v>68</v>
      </c>
      <c r="BI7" s="37" t="s">
        <v>69</v>
      </c>
      <c r="BJ7" s="35" t="s">
        <v>69</v>
      </c>
      <c r="BK7" s="13"/>
      <c r="BL7" s="5"/>
      <c r="BM7" s="129"/>
      <c r="BN7" s="130"/>
    </row>
    <row r="8" spans="1:66" ht="25.5" customHeight="1" x14ac:dyDescent="0.2">
      <c r="A8" s="2" t="s">
        <v>19</v>
      </c>
      <c r="B8" s="2" t="s">
        <v>7</v>
      </c>
      <c r="C8" s="2" t="s">
        <v>0</v>
      </c>
      <c r="D8" s="2" t="s">
        <v>1</v>
      </c>
      <c r="E8" s="2" t="s">
        <v>103</v>
      </c>
      <c r="F8" s="66" t="s">
        <v>3</v>
      </c>
      <c r="G8" s="8" t="s">
        <v>95</v>
      </c>
      <c r="H8" s="8" t="s">
        <v>37</v>
      </c>
      <c r="I8" s="8" t="s">
        <v>35</v>
      </c>
      <c r="J8" s="8" t="s">
        <v>36</v>
      </c>
      <c r="K8" s="8" t="s">
        <v>72</v>
      </c>
      <c r="L8" s="8" t="s">
        <v>73</v>
      </c>
      <c r="M8" s="2" t="s">
        <v>5</v>
      </c>
      <c r="N8" s="66" t="s">
        <v>16</v>
      </c>
      <c r="O8" s="8" t="s">
        <v>95</v>
      </c>
      <c r="P8" s="8" t="s">
        <v>37</v>
      </c>
      <c r="Q8" s="8" t="s">
        <v>35</v>
      </c>
      <c r="R8" s="8" t="s">
        <v>38</v>
      </c>
      <c r="S8" s="8" t="s">
        <v>72</v>
      </c>
      <c r="T8" s="8" t="s">
        <v>73</v>
      </c>
      <c r="U8" s="2" t="s">
        <v>5</v>
      </c>
      <c r="V8" s="66" t="s">
        <v>16</v>
      </c>
      <c r="W8" s="8" t="s">
        <v>95</v>
      </c>
      <c r="X8" s="8" t="s">
        <v>37</v>
      </c>
      <c r="Y8" s="8" t="s">
        <v>39</v>
      </c>
      <c r="Z8" s="8" t="s">
        <v>38</v>
      </c>
      <c r="AA8" s="8" t="s">
        <v>72</v>
      </c>
      <c r="AB8" s="8" t="s">
        <v>73</v>
      </c>
      <c r="AC8" s="2" t="s">
        <v>5</v>
      </c>
      <c r="AD8" s="66" t="s">
        <v>16</v>
      </c>
      <c r="AE8" s="8" t="s">
        <v>95</v>
      </c>
      <c r="AF8" s="8" t="s">
        <v>37</v>
      </c>
      <c r="AG8" s="8" t="s">
        <v>35</v>
      </c>
      <c r="AH8" s="8" t="s">
        <v>38</v>
      </c>
      <c r="AI8" s="8" t="s">
        <v>72</v>
      </c>
      <c r="AJ8" s="8" t="s">
        <v>73</v>
      </c>
      <c r="AK8" s="2" t="s">
        <v>5</v>
      </c>
      <c r="AL8" s="66" t="s">
        <v>16</v>
      </c>
      <c r="AM8" s="8" t="s">
        <v>95</v>
      </c>
      <c r="AN8" s="8" t="s">
        <v>37</v>
      </c>
      <c r="AO8" s="8" t="s">
        <v>35</v>
      </c>
      <c r="AP8" s="8" t="s">
        <v>38</v>
      </c>
      <c r="AQ8" s="8" t="s">
        <v>72</v>
      </c>
      <c r="AR8" s="8" t="s">
        <v>73</v>
      </c>
      <c r="AS8" s="2" t="s">
        <v>5</v>
      </c>
      <c r="AT8" s="66" t="s">
        <v>16</v>
      </c>
      <c r="AU8" s="8" t="s">
        <v>95</v>
      </c>
      <c r="AV8" s="8" t="s">
        <v>37</v>
      </c>
      <c r="AW8" s="8" t="s">
        <v>35</v>
      </c>
      <c r="AX8" s="8" t="s">
        <v>38</v>
      </c>
      <c r="AY8" s="8" t="s">
        <v>72</v>
      </c>
      <c r="AZ8" s="8" t="s">
        <v>73</v>
      </c>
      <c r="BA8" s="2" t="s">
        <v>5</v>
      </c>
      <c r="BB8" s="2" t="s">
        <v>16</v>
      </c>
      <c r="BC8" s="78" t="s">
        <v>23</v>
      </c>
      <c r="BD8" s="34" t="s">
        <v>4</v>
      </c>
      <c r="BE8" s="36" t="s">
        <v>23</v>
      </c>
      <c r="BF8" s="36" t="s">
        <v>23</v>
      </c>
      <c r="BG8" s="34" t="s">
        <v>4</v>
      </c>
      <c r="BH8" s="34" t="s">
        <v>4</v>
      </c>
      <c r="BI8" s="34" t="s">
        <v>23</v>
      </c>
      <c r="BJ8" s="34" t="s">
        <v>4</v>
      </c>
      <c r="BK8" s="34" t="s">
        <v>17</v>
      </c>
      <c r="BL8" s="34" t="s">
        <v>18</v>
      </c>
      <c r="BM8" s="8" t="s">
        <v>97</v>
      </c>
      <c r="BN8" s="2" t="s">
        <v>6</v>
      </c>
    </row>
  </sheetData>
  <sheetProtection sheet="1" objects="1" scenarios="1"/>
  <mergeCells count="32">
    <mergeCell ref="A1:BN1"/>
    <mergeCell ref="A3:B3"/>
    <mergeCell ref="C3:E3"/>
    <mergeCell ref="F3:N3"/>
    <mergeCell ref="O3:V3"/>
    <mergeCell ref="W3:BB5"/>
    <mergeCell ref="BC3:BK3"/>
    <mergeCell ref="BM3:BN7"/>
    <mergeCell ref="A4:B4"/>
    <mergeCell ref="C4:E4"/>
    <mergeCell ref="F4:N4"/>
    <mergeCell ref="O4:V4"/>
    <mergeCell ref="BC4:BK4"/>
    <mergeCell ref="A5:B5"/>
    <mergeCell ref="C5:E5"/>
    <mergeCell ref="F5:N5"/>
    <mergeCell ref="O5:V5"/>
    <mergeCell ref="BC5:BK5"/>
    <mergeCell ref="A6:E7"/>
    <mergeCell ref="G6:N6"/>
    <mergeCell ref="O6:V6"/>
    <mergeCell ref="W6:AD6"/>
    <mergeCell ref="AE6:AL6"/>
    <mergeCell ref="AU6:BB6"/>
    <mergeCell ref="BC6:BH6"/>
    <mergeCell ref="G7:N7"/>
    <mergeCell ref="O7:V7"/>
    <mergeCell ref="W7:AD7"/>
    <mergeCell ref="AE7:AL7"/>
    <mergeCell ref="AM7:AT7"/>
    <mergeCell ref="AU7:BB7"/>
    <mergeCell ref="AM6:AT6"/>
  </mergeCells>
  <conditionalFormatting sqref="X2:Y2 P2:Q2 H2:I2 AF2:AG2 AN2:AO2 AV2:AW2 H9:I65536 AV9:AW65536 P9:Q65536 X9:Y65536 AF9:AG65536 AN9:AO65536">
    <cfRule type="cellIs" dxfId="3" priority="1" stopIfTrue="1" operator="greaterThanOrEqual">
      <formula>$BL$6</formula>
    </cfRule>
  </conditionalFormatting>
  <dataValidations count="9">
    <dataValidation type="decimal" operator="lessThanOrEqual" allowBlank="1" showInputMessage="1" showErrorMessage="1" sqref="AH9:AH65536 AP9:AP65536 AX9:AX65536 R9:R65536 J9:J65536 Z9:Z65536 BC9:BL65536">
      <formula1>100</formula1>
    </dataValidation>
    <dataValidation type="list" allowBlank="1" showInputMessage="1" showErrorMessage="1" sqref="BM1:BM2 BM9:BM65536">
      <formula1>"ja,nee"</formula1>
    </dataValidation>
    <dataValidation operator="lessThanOrEqual" allowBlank="1" showInputMessage="1" showErrorMessage="1" sqref="R8 AH8 AP8 AX8 Z8 J1:J2 R1:R2 AX1:AX2 AP1:AP2 AH1:AH2 Z1:Z2 BC1:BK8 BL1:BL4 BL7:BL8 J8"/>
    <dataValidation type="decimal" allowBlank="1" showInputMessage="1" showErrorMessage="1" sqref="H1:I2 P1:Q2 AV1:AW2 AN1:AO2 AF1:AG2 X1:Y2 H8:I65536 X8:Y65536 P8:Q65536 AF8:AG65536 AN8:AO65536 AV8:AW65536">
      <formula1>0</formula1>
      <formula2>400</formula2>
    </dataValidation>
    <dataValidation type="decimal" allowBlank="1" showInputMessage="1" showErrorMessage="1" sqref="K1:L2 S1:T2 AY1:AZ2 AQ1:AR2 AI1:AJ2 AA1:AB2 K8:L65536 AA8:AB65536 S8:T65536 AI8:AJ65536 AQ8:AR65536 AY8:AZ65536">
      <formula1>0</formula1>
      <formula2>99</formula2>
    </dataValidation>
    <dataValidation type="whole" allowBlank="1" showInputMessage="1" showErrorMessage="1" sqref="M1:N2 U1:V2 BA1:BB2 AS1:AT2 AK1:AL2 AC1:AD2 M8:N65536 AC8:AD65536 U8:V65536 AK8:AL65536 AS8:AT65536 BA8:BB65536">
      <formula1>0</formula1>
      <formula2>999</formula2>
    </dataValidation>
    <dataValidation type="whole" operator="lessThanOrEqual" allowBlank="1" showInputMessage="1" showErrorMessage="1" sqref="BL6">
      <formula1>400</formula1>
    </dataValidation>
    <dataValidation type="whole" operator="lessThanOrEqual" allowBlank="1" showInputMessage="1" showErrorMessage="1" sqref="BL5">
      <formula1>99</formula1>
    </dataValidation>
    <dataValidation type="whole" allowBlank="1" showInputMessage="1" showErrorMessage="1" sqref="O3:V3">
      <formula1>0</formula1>
      <formula2>99</formula2>
    </dataValidation>
  </dataValidations>
  <printOptions headings="1" gridLines="1"/>
  <pageMargins left="0.19685039370078741" right="0" top="0.98425196850393704" bottom="0.98425196850393704" header="0.51181102362204722" footer="0.51181102362204722"/>
  <pageSetup paperSize="9" scale="88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2081" r:id="rId4" name="Button 1">
              <controlPr defaultSize="0" print="0" autoFill="0" autoPict="0" macro="[0]!KleinsteBepalen">
                <anchor moveWithCells="1" sizeWithCells="1">
                  <from>
                    <xdr:col>0</xdr:col>
                    <xdr:colOff>161925</xdr:colOff>
                    <xdr:row>5</xdr:row>
                    <xdr:rowOff>0</xdr:rowOff>
                  </from>
                  <to>
                    <xdr:col>2</xdr:col>
                    <xdr:colOff>485775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2082" r:id="rId5" name="Button 2">
              <controlPr defaultSize="0" print="0" autoFill="0" autoPict="0" macro="[0]!Sort_Punten_1">
                <anchor moveWithCells="1" sizeWithCells="1">
                  <from>
                    <xdr:col>7</xdr:col>
                    <xdr:colOff>9525</xdr:colOff>
                    <xdr:row>7</xdr:row>
                    <xdr:rowOff>19050</xdr:rowOff>
                  </from>
                  <to>
                    <xdr:col>8</xdr:col>
                    <xdr:colOff>0</xdr:colOff>
                    <xdr:row>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2083" r:id="rId6" name="Button 3">
              <controlPr defaultSize="0" print="0" autoFill="0" autoPict="0" macro="[0]!Sort_Punten_2">
                <anchor moveWithCells="1" sizeWithCells="1">
                  <from>
                    <xdr:col>15</xdr:col>
                    <xdr:colOff>19050</xdr:colOff>
                    <xdr:row>7</xdr:row>
                    <xdr:rowOff>9525</xdr:rowOff>
                  </from>
                  <to>
                    <xdr:col>16</xdr:col>
                    <xdr:colOff>0</xdr:colOff>
                    <xdr:row>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2084" r:id="rId7" name="Button 4">
              <controlPr defaultSize="0" print="0" autoFill="0" autoPict="0" macro="[0]!Sort_Punten_3">
                <anchor moveWithCells="1" sizeWithCells="1">
                  <from>
                    <xdr:col>23</xdr:col>
                    <xdr:colOff>9525</xdr:colOff>
                    <xdr:row>7</xdr:row>
                    <xdr:rowOff>9525</xdr:rowOff>
                  </from>
                  <to>
                    <xdr:col>24</xdr:col>
                    <xdr:colOff>0</xdr:colOff>
                    <xdr:row>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2085" r:id="rId8" name="Button 5">
              <controlPr defaultSize="0" print="0" autoFill="0" autoPict="0" macro="[0]!Sort_Punten_4">
                <anchor moveWithCells="1" sizeWithCells="1">
                  <from>
                    <xdr:col>31</xdr:col>
                    <xdr:colOff>9525</xdr:colOff>
                    <xdr:row>7</xdr:row>
                    <xdr:rowOff>9525</xdr:rowOff>
                  </from>
                  <to>
                    <xdr:col>32</xdr:col>
                    <xdr:colOff>0</xdr:colOff>
                    <xdr:row>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2086" r:id="rId9" name="Button 6">
              <controlPr defaultSize="0" print="0" autoFill="0" autoPict="0" macro="[0]!verbergen">
                <anchor moveWithCells="1" sizeWithCells="1">
                  <from>
                    <xdr:col>64</xdr:col>
                    <xdr:colOff>9525</xdr:colOff>
                    <xdr:row>2</xdr:row>
                    <xdr:rowOff>9525</xdr:rowOff>
                  </from>
                  <to>
                    <xdr:col>66</xdr:col>
                    <xdr:colOff>0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2087" r:id="rId10" name="Button 7">
              <controlPr defaultSize="0" print="0" autoFill="0" autoPict="0" macro="[0]!Sort_Pl_Punten_1">
                <anchor moveWithCells="1" sizeWithCells="1">
                  <from>
                    <xdr:col>13</xdr:col>
                    <xdr:colOff>9525</xdr:colOff>
                    <xdr:row>6</xdr:row>
                    <xdr:rowOff>152400</xdr:rowOff>
                  </from>
                  <to>
                    <xdr:col>13</xdr:col>
                    <xdr:colOff>247650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2088" r:id="rId11" name="Button 8">
              <controlPr defaultSize="0" print="0" autoFill="0" autoPict="0" macro="[0]!Sort_Pl_Punten_2">
                <anchor moveWithCells="1" sizeWithCells="1">
                  <from>
                    <xdr:col>20</xdr:col>
                    <xdr:colOff>190500</xdr:colOff>
                    <xdr:row>7</xdr:row>
                    <xdr:rowOff>9525</xdr:rowOff>
                  </from>
                  <to>
                    <xdr:col>21</xdr:col>
                    <xdr:colOff>247650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2089" r:id="rId12" name="Button 9">
              <controlPr defaultSize="0" print="0" autoFill="0" autoPict="0" macro="[0]!Sort_Pl_Punten_3">
                <anchor moveWithCells="1" sizeWithCells="1">
                  <from>
                    <xdr:col>29</xdr:col>
                    <xdr:colOff>0</xdr:colOff>
                    <xdr:row>7</xdr:row>
                    <xdr:rowOff>28575</xdr:rowOff>
                  </from>
                  <to>
                    <xdr:col>30</xdr:col>
                    <xdr:colOff>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2090" r:id="rId13" name="Button 10">
              <controlPr defaultSize="0" print="0" autoFill="0" autoPict="0" macro="[0]!Sort_Pl_Punten_4">
                <anchor moveWithCells="1" sizeWithCells="1">
                  <from>
                    <xdr:col>37</xdr:col>
                    <xdr:colOff>19050</xdr:colOff>
                    <xdr:row>7</xdr:row>
                    <xdr:rowOff>0</xdr:rowOff>
                  </from>
                  <to>
                    <xdr:col>37</xdr:col>
                    <xdr:colOff>238125</xdr:colOff>
                    <xdr:row>7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2091" r:id="rId14" name="Button 11">
              <controlPr defaultSize="0" print="0" autoFill="0" autoPict="0" macro="[0]!Sort_Beste_Punten">
                <anchor moveWithCells="1" sizeWithCells="1">
                  <from>
                    <xdr:col>57</xdr:col>
                    <xdr:colOff>0</xdr:colOff>
                    <xdr:row>7</xdr:row>
                    <xdr:rowOff>19050</xdr:rowOff>
                  </from>
                  <to>
                    <xdr:col>60</xdr:col>
                    <xdr:colOff>390525</xdr:colOff>
                    <xdr:row>7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2092" r:id="rId15" name="Button 12">
              <controlPr defaultSize="0" print="0" autoFill="0" autoPict="0" macro="[0]!Sort_Totaal_Punten">
                <anchor moveWithCells="1" sizeWithCells="1">
                  <from>
                    <xdr:col>61</xdr:col>
                    <xdr:colOff>0</xdr:colOff>
                    <xdr:row>7</xdr:row>
                    <xdr:rowOff>28575</xdr:rowOff>
                  </from>
                  <to>
                    <xdr:col>61</xdr:col>
                    <xdr:colOff>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2093" r:id="rId16" name="Button 13">
              <controlPr defaultSize="0" print="0" autoFill="0" autoPict="0" macro="[0]!Sort_Plaatsing">
                <anchor moveWithCells="1" sizeWithCells="1">
                  <from>
                    <xdr:col>0</xdr:col>
                    <xdr:colOff>0</xdr:colOff>
                    <xdr:row>7</xdr:row>
                    <xdr:rowOff>28575</xdr:rowOff>
                  </from>
                  <to>
                    <xdr:col>1</xdr:col>
                    <xdr:colOff>9525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2094" r:id="rId17" name="Button 14">
              <controlPr defaultSize="0" print="0" autoFill="0" autoPict="0" macro="[0]!Sort_Punten_5">
                <anchor moveWithCells="1" sizeWithCells="1">
                  <from>
                    <xdr:col>39</xdr:col>
                    <xdr:colOff>9525</xdr:colOff>
                    <xdr:row>7</xdr:row>
                    <xdr:rowOff>9525</xdr:rowOff>
                  </from>
                  <to>
                    <xdr:col>40</xdr:col>
                    <xdr:colOff>0</xdr:colOff>
                    <xdr:row>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2095" r:id="rId18" name="Button 15">
              <controlPr defaultSize="0" print="0" autoFill="0" autoPict="0" macro="[0]!Sort_Pl_Punten_5">
                <anchor moveWithCells="1" sizeWithCells="1">
                  <from>
                    <xdr:col>45</xdr:col>
                    <xdr:colOff>9525</xdr:colOff>
                    <xdr:row>7</xdr:row>
                    <xdr:rowOff>9525</xdr:rowOff>
                  </from>
                  <to>
                    <xdr:col>45</xdr:col>
                    <xdr:colOff>247650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2096" r:id="rId19" name="Button 16">
              <controlPr defaultSize="0" print="0" autoFill="0" autoPict="0" macro="[0]!Sort_Punten_6">
                <anchor moveWithCells="1" sizeWithCells="1">
                  <from>
                    <xdr:col>47</xdr:col>
                    <xdr:colOff>9525</xdr:colOff>
                    <xdr:row>7</xdr:row>
                    <xdr:rowOff>9525</xdr:rowOff>
                  </from>
                  <to>
                    <xdr:col>48</xdr:col>
                    <xdr:colOff>0</xdr:colOff>
                    <xdr:row>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2097" r:id="rId20" name="Button 17">
              <controlPr defaultSize="0" print="0" autoFill="0" autoPict="0" macro="[0]!Sort_Pl_Punten_6">
                <anchor moveWithCells="1" sizeWithCells="1">
                  <from>
                    <xdr:col>53</xdr:col>
                    <xdr:colOff>19050</xdr:colOff>
                    <xdr:row>7</xdr:row>
                    <xdr:rowOff>9525</xdr:rowOff>
                  </from>
                  <to>
                    <xdr:col>53</xdr:col>
                    <xdr:colOff>247650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2098" r:id="rId21" name="Button 18">
              <controlPr defaultSize="0" print="0" autoFill="0" autoPict="0" macro="[0]!Verberg_Ex_Aequo_1">
                <anchor moveWithCells="1" sizeWithCells="1">
                  <from>
                    <xdr:col>10</xdr:col>
                    <xdr:colOff>19050</xdr:colOff>
                    <xdr:row>7</xdr:row>
                    <xdr:rowOff>9525</xdr:rowOff>
                  </from>
                  <to>
                    <xdr:col>11</xdr:col>
                    <xdr:colOff>190500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2099" r:id="rId22" name="Button 19">
              <controlPr defaultSize="0" print="0" autoFill="0" autoPict="0" macro="[0]!Verberg_Ex_Aequo_2">
                <anchor moveWithCells="1" sizeWithCells="1">
                  <from>
                    <xdr:col>18</xdr:col>
                    <xdr:colOff>19050</xdr:colOff>
                    <xdr:row>7</xdr:row>
                    <xdr:rowOff>9525</xdr:rowOff>
                  </from>
                  <to>
                    <xdr:col>19</xdr:col>
                    <xdr:colOff>190500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2100" r:id="rId23" name="Button 20">
              <controlPr defaultSize="0" print="0" autoFill="0" autoPict="0" macro="[0]!Verberg_Ex_Aequo_3">
                <anchor moveWithCells="1" sizeWithCells="1">
                  <from>
                    <xdr:col>26</xdr:col>
                    <xdr:colOff>47625</xdr:colOff>
                    <xdr:row>7</xdr:row>
                    <xdr:rowOff>9525</xdr:rowOff>
                  </from>
                  <to>
                    <xdr:col>27</xdr:col>
                    <xdr:colOff>219075</xdr:colOff>
                    <xdr:row>7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2101" r:id="rId24" name="Button 21">
              <controlPr defaultSize="0" print="0" autoFill="0" autoPict="0" macro="[0]!Verberg_Ex_Aequo_4">
                <anchor moveWithCells="1" sizeWithCells="1">
                  <from>
                    <xdr:col>30</xdr:col>
                    <xdr:colOff>0</xdr:colOff>
                    <xdr:row>7</xdr:row>
                    <xdr:rowOff>0</xdr:rowOff>
                  </from>
                  <to>
                    <xdr:col>35</xdr:col>
                    <xdr:colOff>200025</xdr:colOff>
                    <xdr:row>7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2102" r:id="rId25" name="Button 22">
              <controlPr defaultSize="0" print="0" autoFill="0" autoPict="0" macro="[0]!Verberg_Ex_Aequo_5">
                <anchor moveWithCells="1" sizeWithCells="1">
                  <from>
                    <xdr:col>38</xdr:col>
                    <xdr:colOff>0</xdr:colOff>
                    <xdr:row>7</xdr:row>
                    <xdr:rowOff>9525</xdr:rowOff>
                  </from>
                  <to>
                    <xdr:col>38</xdr:col>
                    <xdr:colOff>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2103" r:id="rId26" name="Button 23">
              <controlPr defaultSize="0" print="0" autoFill="0" autoPict="0" macro="[0]!Verberg_Ex_Aequo_6">
                <anchor moveWithCells="1" sizeWithCells="1">
                  <from>
                    <xdr:col>46</xdr:col>
                    <xdr:colOff>0</xdr:colOff>
                    <xdr:row>7</xdr:row>
                    <xdr:rowOff>0</xdr:rowOff>
                  </from>
                  <to>
                    <xdr:col>46</xdr:col>
                    <xdr:colOff>0</xdr:colOff>
                    <xdr:row>7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2104" r:id="rId27" name="Button 24">
              <controlPr defaultSize="0" print="0" autoFill="0" autoPict="0" macro="[0]!Sort_Naam">
                <anchor moveWithCells="1" sizeWithCells="1">
                  <from>
                    <xdr:col>2</xdr:col>
                    <xdr:colOff>0</xdr:colOff>
                    <xdr:row>7</xdr:row>
                    <xdr:rowOff>9525</xdr:rowOff>
                  </from>
                  <to>
                    <xdr:col>3</xdr:col>
                    <xdr:colOff>0</xdr:colOff>
                    <xdr:row>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2105" r:id="rId28" name="Button 25">
              <controlPr defaultSize="0" print="0" autoFill="0" autoPict="0" macro="[0]!Verberg_Ex_Aequo_5">
                <anchor moveWithCells="1" sizeWithCells="1">
                  <from>
                    <xdr:col>38</xdr:col>
                    <xdr:colOff>0</xdr:colOff>
                    <xdr:row>7</xdr:row>
                    <xdr:rowOff>0</xdr:rowOff>
                  </from>
                  <to>
                    <xdr:col>43</xdr:col>
                    <xdr:colOff>200025</xdr:colOff>
                    <xdr:row>7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2106" r:id="rId29" name="Button 26">
              <controlPr defaultSize="0" print="0" autoFill="0" autoPict="0" macro="[0]!Verberg_Ex_Aequo_6">
                <anchor moveWithCells="1" sizeWithCells="1">
                  <from>
                    <xdr:col>46</xdr:col>
                    <xdr:colOff>0</xdr:colOff>
                    <xdr:row>7</xdr:row>
                    <xdr:rowOff>0</xdr:rowOff>
                  </from>
                  <to>
                    <xdr:col>51</xdr:col>
                    <xdr:colOff>200025</xdr:colOff>
                    <xdr:row>7</xdr:row>
                    <xdr:rowOff>314325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30"/>
  <dimension ref="A1:BN8"/>
  <sheetViews>
    <sheetView workbookViewId="0">
      <pane xSplit="5" ySplit="8" topLeftCell="F9" activePane="bottomRight" state="frozen"/>
      <selection activeCell="B9" sqref="B9"/>
      <selection pane="topRight" activeCell="B9" sqref="B9"/>
      <selection pane="bottomLeft" activeCell="B9" sqref="B9"/>
      <selection pane="bottomRight" activeCell="BL4" sqref="BL4"/>
    </sheetView>
  </sheetViews>
  <sheetFormatPr defaultRowHeight="12.75" x14ac:dyDescent="0.2"/>
  <cols>
    <col min="1" max="1" width="3.28515625" style="6" bestFit="1" customWidth="1"/>
    <col min="2" max="2" width="10.140625" style="6" customWidth="1"/>
    <col min="3" max="4" width="22.7109375" style="6" customWidth="1"/>
    <col min="5" max="5" width="4.140625" style="6" customWidth="1"/>
    <col min="6" max="6" width="18.7109375" style="6" customWidth="1"/>
    <col min="7" max="7" width="2.7109375" style="68" customWidth="1"/>
    <col min="8" max="8" width="5.7109375" style="68" customWidth="1"/>
    <col min="9" max="9" width="5.7109375" style="68" hidden="1" customWidth="1"/>
    <col min="10" max="10" width="5.7109375" style="69" hidden="1" customWidth="1"/>
    <col min="11" max="12" width="3.7109375" style="68" customWidth="1"/>
    <col min="13" max="13" width="3" style="68" customWidth="1"/>
    <col min="14" max="14" width="3.85546875" style="70" customWidth="1"/>
    <col min="15" max="15" width="2.7109375" style="71" customWidth="1"/>
    <col min="16" max="16" width="5.7109375" style="71" customWidth="1"/>
    <col min="17" max="17" width="5.7109375" style="71" hidden="1" customWidth="1"/>
    <col min="18" max="18" width="5.7109375" style="72" hidden="1" customWidth="1"/>
    <col min="19" max="20" width="3.7109375" style="71" customWidth="1"/>
    <col min="21" max="21" width="3" style="71" customWidth="1"/>
    <col min="22" max="22" width="3.85546875" style="73" customWidth="1"/>
    <col min="23" max="23" width="2.7109375" style="74" customWidth="1"/>
    <col min="24" max="24" width="5.7109375" style="74" customWidth="1"/>
    <col min="25" max="25" width="5.7109375" style="74" hidden="1" customWidth="1"/>
    <col min="26" max="26" width="5.7109375" style="75" hidden="1" customWidth="1"/>
    <col min="27" max="28" width="3.7109375" style="74" customWidth="1"/>
    <col min="29" max="29" width="3" style="74" customWidth="1"/>
    <col min="30" max="30" width="3.85546875" style="76" customWidth="1"/>
    <col min="31" max="31" width="2.7109375" style="71" hidden="1" customWidth="1"/>
    <col min="32" max="33" width="5.7109375" style="71" hidden="1" customWidth="1"/>
    <col min="34" max="34" width="5.7109375" style="72" hidden="1" customWidth="1"/>
    <col min="35" max="36" width="3.7109375" style="71" hidden="1" customWidth="1"/>
    <col min="37" max="37" width="3" style="71" hidden="1" customWidth="1"/>
    <col min="38" max="38" width="3.85546875" style="73" hidden="1" customWidth="1"/>
    <col min="39" max="39" width="2.7109375" style="74" hidden="1" customWidth="1"/>
    <col min="40" max="41" width="5.7109375" style="74" hidden="1" customWidth="1"/>
    <col min="42" max="42" width="5.7109375" style="75" hidden="1" customWidth="1"/>
    <col min="43" max="44" width="3.7109375" style="74" hidden="1" customWidth="1"/>
    <col min="45" max="45" width="3" style="74" hidden="1" customWidth="1"/>
    <col min="46" max="46" width="3.85546875" style="76" hidden="1" customWidth="1"/>
    <col min="47" max="47" width="2.7109375" style="71" hidden="1" customWidth="1"/>
    <col min="48" max="49" width="5.7109375" style="71" hidden="1" customWidth="1"/>
    <col min="50" max="50" width="5.7109375" style="72" hidden="1" customWidth="1"/>
    <col min="51" max="52" width="3.7109375" style="71" hidden="1" customWidth="1"/>
    <col min="53" max="53" width="3" style="71" hidden="1" customWidth="1"/>
    <col min="54" max="54" width="3.85546875" style="71" hidden="1" customWidth="1"/>
    <col min="55" max="55" width="5.28515625" style="12" customWidth="1"/>
    <col min="56" max="56" width="6.140625" style="12" hidden="1" customWidth="1"/>
    <col min="57" max="57" width="5.28515625" style="12" customWidth="1"/>
    <col min="58" max="58" width="5.28515625" style="12" hidden="1" customWidth="1"/>
    <col min="59" max="60" width="6" style="12" hidden="1" customWidth="1"/>
    <col min="61" max="61" width="6" style="12" customWidth="1"/>
    <col min="62" max="62" width="6" style="12" hidden="1" customWidth="1"/>
    <col min="63" max="63" width="4" style="6" customWidth="1"/>
    <col min="64" max="64" width="4.85546875" style="6" customWidth="1"/>
    <col min="65" max="65" width="4.85546875" style="6" hidden="1" customWidth="1"/>
    <col min="66" max="66" width="17.28515625" style="6" customWidth="1"/>
    <col min="67" max="16384" width="9.140625" style="12"/>
  </cols>
  <sheetData>
    <row r="1" spans="1:66" x14ac:dyDescent="0.2">
      <c r="A1" s="111" t="s">
        <v>8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  <c r="AK1" s="112"/>
      <c r="AL1" s="112"/>
      <c r="AM1" s="112"/>
      <c r="AN1" s="112"/>
      <c r="AO1" s="112"/>
      <c r="AP1" s="112"/>
      <c r="AQ1" s="112"/>
      <c r="AR1" s="112"/>
      <c r="AS1" s="112"/>
      <c r="AT1" s="112"/>
      <c r="AU1" s="112"/>
      <c r="AV1" s="112"/>
      <c r="AW1" s="112"/>
      <c r="AX1" s="112"/>
      <c r="AY1" s="112"/>
      <c r="AZ1" s="112"/>
      <c r="BA1" s="112"/>
      <c r="BB1" s="112"/>
      <c r="BC1" s="112"/>
      <c r="BD1" s="112"/>
      <c r="BE1" s="112"/>
      <c r="BF1" s="112"/>
      <c r="BG1" s="112"/>
      <c r="BH1" s="112"/>
      <c r="BI1" s="112"/>
      <c r="BJ1" s="112"/>
      <c r="BK1" s="112"/>
      <c r="BL1" s="112"/>
      <c r="BM1" s="112"/>
      <c r="BN1" s="113"/>
    </row>
    <row r="2" spans="1:66" ht="12.75" hidden="1" customHeight="1" x14ac:dyDescent="0.2">
      <c r="A2" s="102"/>
      <c r="B2" s="102"/>
      <c r="C2" s="102">
        <v>1</v>
      </c>
      <c r="D2" s="102">
        <f>FLOOR((C2+3)/4,1)</f>
        <v>1</v>
      </c>
      <c r="E2" s="102"/>
      <c r="F2" s="102"/>
      <c r="G2" s="67">
        <v>192</v>
      </c>
      <c r="H2" s="67">
        <v>192</v>
      </c>
      <c r="I2" s="69">
        <v>190</v>
      </c>
      <c r="J2" s="69">
        <f>H2+I2</f>
        <v>382</v>
      </c>
      <c r="K2" s="69"/>
      <c r="L2" s="69"/>
      <c r="M2" s="69"/>
      <c r="N2" s="79">
        <v>1</v>
      </c>
      <c r="O2" s="72">
        <v>193</v>
      </c>
      <c r="P2" s="72">
        <v>193</v>
      </c>
      <c r="Q2" s="72">
        <v>193</v>
      </c>
      <c r="R2" s="72">
        <f>P2+Q2</f>
        <v>386</v>
      </c>
      <c r="S2" s="72"/>
      <c r="T2" s="72"/>
      <c r="U2" s="72"/>
      <c r="V2" s="80">
        <v>2</v>
      </c>
      <c r="W2" s="75">
        <v>198</v>
      </c>
      <c r="X2" s="75">
        <v>198</v>
      </c>
      <c r="Y2" s="75">
        <v>198</v>
      </c>
      <c r="Z2" s="75">
        <f>X2+Y2</f>
        <v>396</v>
      </c>
      <c r="AA2" s="75"/>
      <c r="AB2" s="75"/>
      <c r="AC2" s="75"/>
      <c r="AD2" s="81">
        <v>3</v>
      </c>
      <c r="AE2" s="72">
        <v>177</v>
      </c>
      <c r="AF2" s="72">
        <v>177</v>
      </c>
      <c r="AG2" s="72">
        <v>177</v>
      </c>
      <c r="AH2" s="72">
        <f>AF2+AG2</f>
        <v>354</v>
      </c>
      <c r="AI2" s="72"/>
      <c r="AJ2" s="72"/>
      <c r="AK2" s="72"/>
      <c r="AL2" s="80">
        <v>4</v>
      </c>
      <c r="AM2" s="75">
        <v>178</v>
      </c>
      <c r="AN2" s="75">
        <v>178</v>
      </c>
      <c r="AO2" s="75">
        <v>178</v>
      </c>
      <c r="AP2" s="75">
        <f>AN2+AO2</f>
        <v>356</v>
      </c>
      <c r="AQ2" s="75"/>
      <c r="AR2" s="75"/>
      <c r="AS2" s="75"/>
      <c r="AT2" s="81">
        <v>5</v>
      </c>
      <c r="AU2" s="72">
        <v>179</v>
      </c>
      <c r="AV2" s="72">
        <v>179</v>
      </c>
      <c r="AW2" s="72">
        <v>179</v>
      </c>
      <c r="AX2" s="72">
        <f>AV2+AW2</f>
        <v>358</v>
      </c>
      <c r="AY2" s="72"/>
      <c r="AZ2" s="72"/>
      <c r="BA2" s="72"/>
      <c r="BB2" s="72">
        <v>6</v>
      </c>
      <c r="BC2" s="12">
        <f>N2+V2+AD2+AL2+AT2+BB2</f>
        <v>21</v>
      </c>
      <c r="BD2" s="12">
        <f>J2+R2+Z2+AH2+AP2+AX2</f>
        <v>2232</v>
      </c>
      <c r="BE2" s="38">
        <f>IF($O$4&gt;0,(LARGE(($N2,$V2,$AD2,$AL2,$AT2,$BB2),1)),"0")</f>
        <v>6</v>
      </c>
      <c r="BF2" s="38">
        <f>IF($O$4&gt;0,(LARGE(($N2,$V2,$AD2,$AL2,$AT2,$BB2),2)),"0")</f>
        <v>5</v>
      </c>
      <c r="BG2" s="12">
        <v>354</v>
      </c>
      <c r="BH2" s="12">
        <v>354</v>
      </c>
      <c r="BI2" s="38">
        <f>BC2-BE2-BF2</f>
        <v>10</v>
      </c>
      <c r="BJ2" s="12">
        <f>BD2-BG2-BH2</f>
        <v>1524</v>
      </c>
      <c r="BK2" s="12"/>
      <c r="BL2" s="12"/>
      <c r="BM2" s="12"/>
      <c r="BN2" s="12"/>
    </row>
    <row r="3" spans="1:66" x14ac:dyDescent="0.2">
      <c r="A3" s="114" t="s">
        <v>9</v>
      </c>
      <c r="B3" s="115"/>
      <c r="C3" s="116" t="str">
        <f>Instellingen!B3</f>
        <v>Selectie Subtop</v>
      </c>
      <c r="D3" s="117"/>
      <c r="E3" s="118"/>
      <c r="F3" s="114"/>
      <c r="G3" s="119"/>
      <c r="H3" s="119"/>
      <c r="I3" s="119"/>
      <c r="J3" s="119"/>
      <c r="K3" s="119"/>
      <c r="L3" s="119"/>
      <c r="M3" s="119"/>
      <c r="N3" s="115"/>
      <c r="O3" s="133"/>
      <c r="P3" s="134"/>
      <c r="Q3" s="134"/>
      <c r="R3" s="134"/>
      <c r="S3" s="134"/>
      <c r="T3" s="134"/>
      <c r="U3" s="134"/>
      <c r="V3" s="135"/>
      <c r="W3" s="160"/>
      <c r="X3" s="161"/>
      <c r="Y3" s="161"/>
      <c r="Z3" s="161"/>
      <c r="AA3" s="161"/>
      <c r="AB3" s="161"/>
      <c r="AC3" s="161"/>
      <c r="AD3" s="161"/>
      <c r="AE3" s="161"/>
      <c r="AF3" s="161"/>
      <c r="AG3" s="161"/>
      <c r="AH3" s="161"/>
      <c r="AI3" s="161"/>
      <c r="AJ3" s="161"/>
      <c r="AK3" s="161"/>
      <c r="AL3" s="161"/>
      <c r="AM3" s="161"/>
      <c r="AN3" s="161"/>
      <c r="AO3" s="161"/>
      <c r="AP3" s="161"/>
      <c r="AQ3" s="161"/>
      <c r="AR3" s="161"/>
      <c r="AS3" s="161"/>
      <c r="AT3" s="161"/>
      <c r="AU3" s="161"/>
      <c r="AV3" s="161"/>
      <c r="AW3" s="161"/>
      <c r="AX3" s="161"/>
      <c r="AY3" s="161"/>
      <c r="AZ3" s="161"/>
      <c r="BA3" s="161"/>
      <c r="BB3" s="162"/>
      <c r="BC3" s="114" t="s">
        <v>40</v>
      </c>
      <c r="BD3" s="119"/>
      <c r="BE3" s="119"/>
      <c r="BF3" s="119"/>
      <c r="BG3" s="119"/>
      <c r="BH3" s="119"/>
      <c r="BI3" s="119"/>
      <c r="BJ3" s="119"/>
      <c r="BK3" s="115"/>
      <c r="BL3" s="23">
        <f>Instellingen!B6</f>
        <v>3</v>
      </c>
      <c r="BM3" s="83"/>
      <c r="BN3" s="152"/>
    </row>
    <row r="4" spans="1:66" x14ac:dyDescent="0.2">
      <c r="A4" s="114" t="s">
        <v>10</v>
      </c>
      <c r="B4" s="115"/>
      <c r="C4" s="132" t="s">
        <v>50</v>
      </c>
      <c r="D4" s="117"/>
      <c r="E4" s="118"/>
      <c r="F4" s="114" t="s">
        <v>71</v>
      </c>
      <c r="G4" s="119"/>
      <c r="H4" s="119"/>
      <c r="I4" s="119"/>
      <c r="J4" s="119"/>
      <c r="K4" s="119"/>
      <c r="L4" s="119"/>
      <c r="M4" s="119"/>
      <c r="N4" s="115"/>
      <c r="O4" s="133">
        <f>Instellingen!B7</f>
        <v>1</v>
      </c>
      <c r="P4" s="134"/>
      <c r="Q4" s="134"/>
      <c r="R4" s="134"/>
      <c r="S4" s="134"/>
      <c r="T4" s="134"/>
      <c r="U4" s="134"/>
      <c r="V4" s="135"/>
      <c r="W4" s="163"/>
      <c r="X4" s="164"/>
      <c r="Y4" s="164"/>
      <c r="Z4" s="164"/>
      <c r="AA4" s="164"/>
      <c r="AB4" s="164"/>
      <c r="AC4" s="164"/>
      <c r="AD4" s="164"/>
      <c r="AE4" s="164"/>
      <c r="AF4" s="164"/>
      <c r="AG4" s="164"/>
      <c r="AH4" s="164"/>
      <c r="AI4" s="164"/>
      <c r="AJ4" s="164"/>
      <c r="AK4" s="164"/>
      <c r="AL4" s="164"/>
      <c r="AM4" s="164"/>
      <c r="AN4" s="164"/>
      <c r="AO4" s="164"/>
      <c r="AP4" s="164"/>
      <c r="AQ4" s="164"/>
      <c r="AR4" s="164"/>
      <c r="AS4" s="164"/>
      <c r="AT4" s="164"/>
      <c r="AU4" s="164"/>
      <c r="AV4" s="164"/>
      <c r="AW4" s="164"/>
      <c r="AX4" s="164"/>
      <c r="AY4" s="164"/>
      <c r="AZ4" s="164"/>
      <c r="BA4" s="164"/>
      <c r="BB4" s="165"/>
      <c r="BC4" s="114"/>
      <c r="BD4" s="119"/>
      <c r="BE4" s="119"/>
      <c r="BF4" s="119"/>
      <c r="BG4" s="119"/>
      <c r="BH4" s="119"/>
      <c r="BI4" s="119"/>
      <c r="BJ4" s="119"/>
      <c r="BK4" s="115"/>
      <c r="BL4" s="23"/>
      <c r="BM4" s="84"/>
      <c r="BN4" s="153"/>
    </row>
    <row r="5" spans="1:66" x14ac:dyDescent="0.2">
      <c r="A5" s="114" t="s">
        <v>11</v>
      </c>
      <c r="B5" s="115"/>
      <c r="C5" s="116"/>
      <c r="D5" s="117"/>
      <c r="E5" s="118"/>
      <c r="F5" s="114" t="s">
        <v>12</v>
      </c>
      <c r="G5" s="119"/>
      <c r="H5" s="119"/>
      <c r="I5" s="119"/>
      <c r="J5" s="119"/>
      <c r="K5" s="119"/>
      <c r="L5" s="119"/>
      <c r="M5" s="119"/>
      <c r="N5" s="115"/>
      <c r="O5" s="133">
        <f>Instellingen!B5</f>
        <v>99</v>
      </c>
      <c r="P5" s="134"/>
      <c r="Q5" s="134"/>
      <c r="R5" s="134"/>
      <c r="S5" s="134"/>
      <c r="T5" s="134"/>
      <c r="U5" s="134"/>
      <c r="V5" s="135"/>
      <c r="W5" s="166"/>
      <c r="X5" s="167"/>
      <c r="Y5" s="167"/>
      <c r="Z5" s="167"/>
      <c r="AA5" s="167"/>
      <c r="AB5" s="167"/>
      <c r="AC5" s="167"/>
      <c r="AD5" s="167"/>
      <c r="AE5" s="167"/>
      <c r="AF5" s="167"/>
      <c r="AG5" s="167"/>
      <c r="AH5" s="167"/>
      <c r="AI5" s="167"/>
      <c r="AJ5" s="167"/>
      <c r="AK5" s="167"/>
      <c r="AL5" s="167"/>
      <c r="AM5" s="167"/>
      <c r="AN5" s="167"/>
      <c r="AO5" s="167"/>
      <c r="AP5" s="167"/>
      <c r="AQ5" s="167"/>
      <c r="AR5" s="167"/>
      <c r="AS5" s="167"/>
      <c r="AT5" s="167"/>
      <c r="AU5" s="167"/>
      <c r="AV5" s="167"/>
      <c r="AW5" s="167"/>
      <c r="AX5" s="167"/>
      <c r="AY5" s="167"/>
      <c r="AZ5" s="167"/>
      <c r="BA5" s="167"/>
      <c r="BB5" s="168"/>
      <c r="BC5" s="114"/>
      <c r="BD5" s="119"/>
      <c r="BE5" s="119"/>
      <c r="BF5" s="119"/>
      <c r="BG5" s="119"/>
      <c r="BH5" s="119"/>
      <c r="BI5" s="119"/>
      <c r="BJ5" s="119"/>
      <c r="BK5" s="115"/>
      <c r="BL5" s="23"/>
      <c r="BM5" s="84"/>
      <c r="BN5" s="153"/>
    </row>
    <row r="6" spans="1:66" ht="12.75" customHeight="1" x14ac:dyDescent="0.2">
      <c r="A6" s="155"/>
      <c r="B6" s="156"/>
      <c r="C6" s="156"/>
      <c r="D6" s="156"/>
      <c r="E6" s="157"/>
      <c r="F6" s="66" t="s">
        <v>14</v>
      </c>
      <c r="G6" s="140" t="str">
        <f>Instellingen!B36</f>
        <v>Delft/Werkendam/Harich</v>
      </c>
      <c r="H6" s="141"/>
      <c r="I6" s="141"/>
      <c r="J6" s="141"/>
      <c r="K6" s="141"/>
      <c r="L6" s="141"/>
      <c r="M6" s="141"/>
      <c r="N6" s="142"/>
      <c r="O6" s="143" t="str">
        <f>Instellingen!B37</f>
        <v>uden/Emmeloord/Den Hoorn</v>
      </c>
      <c r="P6" s="144"/>
      <c r="Q6" s="144"/>
      <c r="R6" s="144"/>
      <c r="S6" s="144"/>
      <c r="T6" s="144"/>
      <c r="U6" s="144"/>
      <c r="V6" s="145"/>
      <c r="W6" s="146" t="str">
        <f>Instellingen!B38</f>
        <v>Nw. en St. Joosland/Boxtel/Bunschoten-Spakenburg</v>
      </c>
      <c r="X6" s="147"/>
      <c r="Y6" s="147"/>
      <c r="Z6" s="147"/>
      <c r="AA6" s="147"/>
      <c r="AB6" s="147"/>
      <c r="AC6" s="147"/>
      <c r="AD6" s="148"/>
      <c r="AE6" s="143" t="str">
        <f>Instellingen!B39</f>
        <v xml:space="preserve"> </v>
      </c>
      <c r="AF6" s="144"/>
      <c r="AG6" s="144"/>
      <c r="AH6" s="144"/>
      <c r="AI6" s="144"/>
      <c r="AJ6" s="144"/>
      <c r="AK6" s="144"/>
      <c r="AL6" s="145"/>
      <c r="AM6" s="146" t="str">
        <f>Instellingen!B40</f>
        <v xml:space="preserve"> </v>
      </c>
      <c r="AN6" s="147"/>
      <c r="AO6" s="147"/>
      <c r="AP6" s="147"/>
      <c r="AQ6" s="147"/>
      <c r="AR6" s="147"/>
      <c r="AS6" s="147"/>
      <c r="AT6" s="148"/>
      <c r="AU6" s="143" t="str">
        <f>Instellingen!B41</f>
        <v xml:space="preserve"> </v>
      </c>
      <c r="AV6" s="144"/>
      <c r="AW6" s="144"/>
      <c r="AX6" s="144"/>
      <c r="AY6" s="144"/>
      <c r="AZ6" s="144"/>
      <c r="BA6" s="144"/>
      <c r="BB6" s="145"/>
      <c r="BC6" s="114" t="s">
        <v>33</v>
      </c>
      <c r="BD6" s="119"/>
      <c r="BE6" s="119"/>
      <c r="BF6" s="119"/>
      <c r="BG6" s="119"/>
      <c r="BH6" s="115"/>
      <c r="BI6" s="99"/>
      <c r="BJ6" s="100"/>
      <c r="BK6" s="101"/>
      <c r="BL6" s="82"/>
      <c r="BM6" s="84"/>
      <c r="BN6" s="153"/>
    </row>
    <row r="7" spans="1:66" ht="12.75" customHeight="1" x14ac:dyDescent="0.2">
      <c r="A7" s="158"/>
      <c r="B7" s="158"/>
      <c r="C7" s="158"/>
      <c r="D7" s="158"/>
      <c r="E7" s="159"/>
      <c r="F7" s="66" t="s">
        <v>15</v>
      </c>
      <c r="G7" s="149" t="str">
        <f>Instellingen!C36</f>
        <v>18 &amp; 19 -11-2017</v>
      </c>
      <c r="H7" s="141"/>
      <c r="I7" s="141"/>
      <c r="J7" s="141"/>
      <c r="K7" s="141"/>
      <c r="L7" s="141"/>
      <c r="M7" s="141"/>
      <c r="N7" s="142"/>
      <c r="O7" s="143" t="str">
        <f>Instellingen!C37</f>
        <v>16 &amp; 17 -11 -2017</v>
      </c>
      <c r="P7" s="144"/>
      <c r="Q7" s="144"/>
      <c r="R7" s="144"/>
      <c r="S7" s="144"/>
      <c r="T7" s="144"/>
      <c r="U7" s="144"/>
      <c r="V7" s="145"/>
      <c r="W7" s="146" t="str">
        <f>Instellingen!C38</f>
        <v>20 en 21-1-2018</v>
      </c>
      <c r="X7" s="147"/>
      <c r="Y7" s="147"/>
      <c r="Z7" s="147"/>
      <c r="AA7" s="147"/>
      <c r="AB7" s="147"/>
      <c r="AC7" s="147"/>
      <c r="AD7" s="148"/>
      <c r="AE7" s="143" t="str">
        <f>Instellingen!C39</f>
        <v xml:space="preserve"> </v>
      </c>
      <c r="AF7" s="144"/>
      <c r="AG7" s="144"/>
      <c r="AH7" s="144"/>
      <c r="AI7" s="144"/>
      <c r="AJ7" s="144"/>
      <c r="AK7" s="144"/>
      <c r="AL7" s="145"/>
      <c r="AM7" s="146" t="str">
        <f>Instellingen!C40</f>
        <v xml:space="preserve"> </v>
      </c>
      <c r="AN7" s="147"/>
      <c r="AO7" s="147"/>
      <c r="AP7" s="147"/>
      <c r="AQ7" s="147"/>
      <c r="AR7" s="147"/>
      <c r="AS7" s="147"/>
      <c r="AT7" s="148"/>
      <c r="AU7" s="143" t="str">
        <f>Instellingen!C41</f>
        <v xml:space="preserve"> </v>
      </c>
      <c r="AV7" s="144"/>
      <c r="AW7" s="144"/>
      <c r="AX7" s="144"/>
      <c r="AY7" s="144"/>
      <c r="AZ7" s="144"/>
      <c r="BA7" s="144"/>
      <c r="BB7" s="145"/>
      <c r="BC7" s="77" t="s">
        <v>70</v>
      </c>
      <c r="BD7" s="5" t="s">
        <v>70</v>
      </c>
      <c r="BE7" s="11" t="s">
        <v>68</v>
      </c>
      <c r="BF7" s="11" t="s">
        <v>68</v>
      </c>
      <c r="BG7" s="11" t="s">
        <v>68</v>
      </c>
      <c r="BH7" s="11" t="s">
        <v>68</v>
      </c>
      <c r="BI7" s="37" t="s">
        <v>69</v>
      </c>
      <c r="BJ7" s="35" t="s">
        <v>69</v>
      </c>
      <c r="BK7" s="13"/>
      <c r="BL7" s="5"/>
      <c r="BM7" s="85"/>
      <c r="BN7" s="154"/>
    </row>
    <row r="8" spans="1:66" ht="25.5" customHeight="1" x14ac:dyDescent="0.2">
      <c r="A8" s="2" t="s">
        <v>19</v>
      </c>
      <c r="B8" s="2" t="s">
        <v>7</v>
      </c>
      <c r="C8" s="2" t="s">
        <v>0</v>
      </c>
      <c r="D8" s="2" t="s">
        <v>1</v>
      </c>
      <c r="E8" s="2" t="s">
        <v>103</v>
      </c>
      <c r="F8" s="66" t="s">
        <v>3</v>
      </c>
      <c r="G8" s="8" t="s">
        <v>95</v>
      </c>
      <c r="H8" s="8" t="s">
        <v>37</v>
      </c>
      <c r="I8" s="8" t="s">
        <v>35</v>
      </c>
      <c r="J8" s="8" t="s">
        <v>36</v>
      </c>
      <c r="K8" s="8" t="s">
        <v>72</v>
      </c>
      <c r="L8" s="8" t="s">
        <v>73</v>
      </c>
      <c r="M8" s="2" t="s">
        <v>5</v>
      </c>
      <c r="N8" s="66" t="s">
        <v>16</v>
      </c>
      <c r="O8" s="8" t="s">
        <v>95</v>
      </c>
      <c r="P8" s="8" t="s">
        <v>37</v>
      </c>
      <c r="Q8" s="8" t="s">
        <v>35</v>
      </c>
      <c r="R8" s="8" t="s">
        <v>38</v>
      </c>
      <c r="S8" s="8" t="s">
        <v>72</v>
      </c>
      <c r="T8" s="8" t="s">
        <v>73</v>
      </c>
      <c r="U8" s="2" t="s">
        <v>5</v>
      </c>
      <c r="V8" s="66" t="s">
        <v>16</v>
      </c>
      <c r="W8" s="8" t="s">
        <v>95</v>
      </c>
      <c r="X8" s="8" t="s">
        <v>37</v>
      </c>
      <c r="Y8" s="8" t="s">
        <v>39</v>
      </c>
      <c r="Z8" s="8" t="s">
        <v>38</v>
      </c>
      <c r="AA8" s="8" t="s">
        <v>72</v>
      </c>
      <c r="AB8" s="8" t="s">
        <v>73</v>
      </c>
      <c r="AC8" s="2" t="s">
        <v>5</v>
      </c>
      <c r="AD8" s="66" t="s">
        <v>16</v>
      </c>
      <c r="AE8" s="8" t="s">
        <v>95</v>
      </c>
      <c r="AF8" s="8" t="s">
        <v>37</v>
      </c>
      <c r="AG8" s="8" t="s">
        <v>35</v>
      </c>
      <c r="AH8" s="8" t="s">
        <v>38</v>
      </c>
      <c r="AI8" s="8" t="s">
        <v>72</v>
      </c>
      <c r="AJ8" s="8" t="s">
        <v>73</v>
      </c>
      <c r="AK8" s="2" t="s">
        <v>5</v>
      </c>
      <c r="AL8" s="66" t="s">
        <v>16</v>
      </c>
      <c r="AM8" s="8" t="s">
        <v>95</v>
      </c>
      <c r="AN8" s="8" t="s">
        <v>37</v>
      </c>
      <c r="AO8" s="8" t="s">
        <v>35</v>
      </c>
      <c r="AP8" s="8" t="s">
        <v>38</v>
      </c>
      <c r="AQ8" s="8" t="s">
        <v>72</v>
      </c>
      <c r="AR8" s="8" t="s">
        <v>73</v>
      </c>
      <c r="AS8" s="2" t="s">
        <v>5</v>
      </c>
      <c r="AT8" s="66" t="s">
        <v>16</v>
      </c>
      <c r="AU8" s="8" t="s">
        <v>95</v>
      </c>
      <c r="AV8" s="8" t="s">
        <v>37</v>
      </c>
      <c r="AW8" s="8" t="s">
        <v>35</v>
      </c>
      <c r="AX8" s="8" t="s">
        <v>38</v>
      </c>
      <c r="AY8" s="8" t="s">
        <v>72</v>
      </c>
      <c r="AZ8" s="8" t="s">
        <v>73</v>
      </c>
      <c r="BA8" s="2" t="s">
        <v>5</v>
      </c>
      <c r="BB8" s="2" t="s">
        <v>16</v>
      </c>
      <c r="BC8" s="78" t="s">
        <v>23</v>
      </c>
      <c r="BD8" s="34" t="s">
        <v>4</v>
      </c>
      <c r="BE8" s="36" t="s">
        <v>23</v>
      </c>
      <c r="BF8" s="36" t="s">
        <v>23</v>
      </c>
      <c r="BG8" s="34" t="s">
        <v>4</v>
      </c>
      <c r="BH8" s="34" t="s">
        <v>4</v>
      </c>
      <c r="BI8" s="34" t="s">
        <v>23</v>
      </c>
      <c r="BJ8" s="34" t="s">
        <v>4</v>
      </c>
      <c r="BK8" s="34" t="s">
        <v>17</v>
      </c>
      <c r="BL8" s="34" t="s">
        <v>18</v>
      </c>
      <c r="BM8" s="34"/>
      <c r="BN8" s="2" t="s">
        <v>6</v>
      </c>
    </row>
  </sheetData>
  <sheetProtection sheet="1" objects="1" scenarios="1"/>
  <mergeCells count="32">
    <mergeCell ref="O5:V5"/>
    <mergeCell ref="BC5:BK5"/>
    <mergeCell ref="A6:E7"/>
    <mergeCell ref="G6:N6"/>
    <mergeCell ref="O6:V6"/>
    <mergeCell ref="W6:AD6"/>
    <mergeCell ref="AE6:AL6"/>
    <mergeCell ref="AU6:BB6"/>
    <mergeCell ref="BC6:BH6"/>
    <mergeCell ref="G7:N7"/>
    <mergeCell ref="O7:V7"/>
    <mergeCell ref="W7:AD7"/>
    <mergeCell ref="AE7:AL7"/>
    <mergeCell ref="AM7:AT7"/>
    <mergeCell ref="AU7:BB7"/>
    <mergeCell ref="AM6:AT6"/>
    <mergeCell ref="A1:BN1"/>
    <mergeCell ref="A3:B3"/>
    <mergeCell ref="C3:E3"/>
    <mergeCell ref="F3:N3"/>
    <mergeCell ref="O3:V3"/>
    <mergeCell ref="W3:BB5"/>
    <mergeCell ref="BC3:BK3"/>
    <mergeCell ref="BN3:BN7"/>
    <mergeCell ref="A4:B4"/>
    <mergeCell ref="C4:E4"/>
    <mergeCell ref="F4:N4"/>
    <mergeCell ref="O4:V4"/>
    <mergeCell ref="BC4:BK4"/>
    <mergeCell ref="A5:B5"/>
    <mergeCell ref="C5:E5"/>
    <mergeCell ref="F5:N5"/>
  </mergeCells>
  <dataValidations count="14">
    <dataValidation operator="lessThanOrEqual" allowBlank="1" showInputMessage="1" showErrorMessage="1" error="De waarde is maximaal 200" sqref="AM1:AM2 AU1:AU2 AE1:AE2 AM8:AM65536 AE8:AE65536 AU8:AU65536"/>
    <dataValidation operator="lessThanOrEqual" allowBlank="1" showInputMessage="1" showErrorMessage="1" sqref="W1:W3 W8:W65536"/>
    <dataValidation type="whole" operator="lessThan" allowBlank="1" showInputMessage="1" showErrorMessage="1" sqref="O3">
      <formula1>99</formula1>
    </dataValidation>
    <dataValidation type="whole" operator="lessThanOrEqual" allowBlank="1" showInputMessage="1" showErrorMessage="1" sqref="O5">
      <formula1>999</formula1>
    </dataValidation>
    <dataValidation type="whole" operator="lessThanOrEqual" allowBlank="1" showInputMessage="1" showErrorMessage="1" error="De waarde is maximaal 200" sqref="AN2:AO2 AV2:AW2 AF2:AG2 AN8:AO65536 AF8:AG65536 AV8:AW65536">
      <formula1>340</formula1>
    </dataValidation>
    <dataValidation type="whole" operator="lessThan" allowBlank="1" showInputMessage="1" showErrorMessage="1" sqref="U2 U8:U65536">
      <formula1>999</formula1>
    </dataValidation>
    <dataValidation type="whole" operator="lessThanOrEqual" allowBlank="1" showInputMessage="1" showErrorMessage="1" sqref="X8:Z65536 X2:Z2 P2:Q2 P8:Q65536">
      <formula1>340</formula1>
    </dataValidation>
    <dataValidation type="whole" operator="lessThan" allowBlank="1" showInputMessage="1" showErrorMessage="1" sqref="BL6:BM6">
      <formula1>340</formula1>
    </dataValidation>
    <dataValidation type="whole" operator="lessThan" allowBlank="1" showInputMessage="1" showErrorMessage="1" sqref="BL5:BM5">
      <formula1>9</formula1>
    </dataValidation>
    <dataValidation type="whole" allowBlank="1" showInputMessage="1" showErrorMessage="1" sqref="BL4:BM4">
      <formula1>1</formula1>
      <formula2>2</formula2>
    </dataValidation>
    <dataValidation type="whole" allowBlank="1" showInputMessage="1" showErrorMessage="1" sqref="BL3:BM3 O4">
      <formula1>1</formula1>
      <formula2>4</formula2>
    </dataValidation>
    <dataValidation operator="lessThan" allowBlank="1" showInputMessage="1" showErrorMessage="1" error="De waarde is maximaal 500" sqref="R8:T8 AA8:AB8 AI8:AJ8 AQ8:AR8 AY8:AZ8 H8:L8"/>
    <dataValidation type="whole" operator="lessThan" allowBlank="1" showInputMessage="1" showErrorMessage="1" error="De waarde is maximaal 200" sqref="BB2 AL2 AT2 AL8:AL65536 AT8:AT65536 BB8:BB65536 V8:V65536 N8:N65536 AD8:AD65536">
      <formula1>200</formula1>
    </dataValidation>
    <dataValidation type="whole" operator="lessThan" allowBlank="1" showInputMessage="1" showErrorMessage="1" error="De waarde is maximaal 500" sqref="H9:L65536 R9:T65536 AP9:AR65536 AX9:AZ65536 AA9:AB65536 AH9:AJ65536">
      <formula1>500</formula1>
    </dataValidation>
  </dataValidations>
  <printOptions headings="1" gridLines="1"/>
  <pageMargins left="0.19685039370078741" right="0" top="0.98425196850393704" bottom="0.98425196850393704" header="0.51181102362204722" footer="0.51181102362204722"/>
  <pageSetup paperSize="9" scale="88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14369" r:id="rId4" name="Button 1">
              <controlPr defaultSize="0" print="0" autoFill="0" autoPict="0" macro="[0]!KleinsteBepalen">
                <anchor moveWithCells="1" sizeWithCells="1">
                  <from>
                    <xdr:col>0</xdr:col>
                    <xdr:colOff>161925</xdr:colOff>
                    <xdr:row>5</xdr:row>
                    <xdr:rowOff>0</xdr:rowOff>
                  </from>
                  <to>
                    <xdr:col>2</xdr:col>
                    <xdr:colOff>485775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370" r:id="rId5" name="Button 2">
              <controlPr defaultSize="0" print="0" autoFill="0" autoPict="0" macro="[0]!Sort_Punten_1">
                <anchor moveWithCells="1" sizeWithCells="1">
                  <from>
                    <xdr:col>7</xdr:col>
                    <xdr:colOff>9525</xdr:colOff>
                    <xdr:row>7</xdr:row>
                    <xdr:rowOff>19050</xdr:rowOff>
                  </from>
                  <to>
                    <xdr:col>8</xdr:col>
                    <xdr:colOff>0</xdr:colOff>
                    <xdr:row>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371" r:id="rId6" name="Button 3">
              <controlPr defaultSize="0" print="0" autoFill="0" autoPict="0" macro="[0]!Sort_Punten_2">
                <anchor moveWithCells="1" sizeWithCells="1">
                  <from>
                    <xdr:col>15</xdr:col>
                    <xdr:colOff>19050</xdr:colOff>
                    <xdr:row>7</xdr:row>
                    <xdr:rowOff>9525</xdr:rowOff>
                  </from>
                  <to>
                    <xdr:col>16</xdr:col>
                    <xdr:colOff>0</xdr:colOff>
                    <xdr:row>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372" r:id="rId7" name="Button 4">
              <controlPr defaultSize="0" print="0" autoFill="0" autoPict="0" macro="[0]!Sort_Punten_3">
                <anchor moveWithCells="1" sizeWithCells="1">
                  <from>
                    <xdr:col>23</xdr:col>
                    <xdr:colOff>9525</xdr:colOff>
                    <xdr:row>7</xdr:row>
                    <xdr:rowOff>9525</xdr:rowOff>
                  </from>
                  <to>
                    <xdr:col>24</xdr:col>
                    <xdr:colOff>0</xdr:colOff>
                    <xdr:row>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373" r:id="rId8" name="Button 5">
              <controlPr defaultSize="0" print="0" autoFill="0" autoPict="0" macro="[0]!Sort_Punten_4">
                <anchor moveWithCells="1" sizeWithCells="1">
                  <from>
                    <xdr:col>31</xdr:col>
                    <xdr:colOff>9525</xdr:colOff>
                    <xdr:row>7</xdr:row>
                    <xdr:rowOff>9525</xdr:rowOff>
                  </from>
                  <to>
                    <xdr:col>32</xdr:col>
                    <xdr:colOff>0</xdr:colOff>
                    <xdr:row>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374" r:id="rId9" name="Button 6">
              <controlPr defaultSize="0" print="0" autoFill="0" autoPict="0" macro="[0]!verbergen">
                <anchor moveWithCells="1" sizeWithCells="1">
                  <from>
                    <xdr:col>65</xdr:col>
                    <xdr:colOff>9525</xdr:colOff>
                    <xdr:row>2</xdr:row>
                    <xdr:rowOff>9525</xdr:rowOff>
                  </from>
                  <to>
                    <xdr:col>66</xdr:col>
                    <xdr:colOff>0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375" r:id="rId10" name="Button 7">
              <controlPr defaultSize="0" print="0" autoFill="0" autoPict="0" macro="[0]!Sort_Pl_Punten_1">
                <anchor moveWithCells="1" sizeWithCells="1">
                  <from>
                    <xdr:col>13</xdr:col>
                    <xdr:colOff>9525</xdr:colOff>
                    <xdr:row>6</xdr:row>
                    <xdr:rowOff>152400</xdr:rowOff>
                  </from>
                  <to>
                    <xdr:col>13</xdr:col>
                    <xdr:colOff>247650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376" r:id="rId11" name="Button 8">
              <controlPr defaultSize="0" print="0" autoFill="0" autoPict="0" macro="[0]!Sort_Pl_Punten_2">
                <anchor moveWithCells="1" sizeWithCells="1">
                  <from>
                    <xdr:col>20</xdr:col>
                    <xdr:colOff>190500</xdr:colOff>
                    <xdr:row>7</xdr:row>
                    <xdr:rowOff>9525</xdr:rowOff>
                  </from>
                  <to>
                    <xdr:col>21</xdr:col>
                    <xdr:colOff>247650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377" r:id="rId12" name="Button 9">
              <controlPr defaultSize="0" print="0" autoFill="0" autoPict="0" macro="[0]!Sort_Pl_Punten_3">
                <anchor moveWithCells="1" sizeWithCells="1">
                  <from>
                    <xdr:col>29</xdr:col>
                    <xdr:colOff>0</xdr:colOff>
                    <xdr:row>7</xdr:row>
                    <xdr:rowOff>28575</xdr:rowOff>
                  </from>
                  <to>
                    <xdr:col>30</xdr:col>
                    <xdr:colOff>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378" r:id="rId13" name="Button 10">
              <controlPr defaultSize="0" print="0" autoFill="0" autoPict="0" macro="[0]!Sort_Beste_Punten">
                <anchor moveWithCells="1" sizeWithCells="1">
                  <from>
                    <xdr:col>57</xdr:col>
                    <xdr:colOff>0</xdr:colOff>
                    <xdr:row>7</xdr:row>
                    <xdr:rowOff>19050</xdr:rowOff>
                  </from>
                  <to>
                    <xdr:col>60</xdr:col>
                    <xdr:colOff>390525</xdr:colOff>
                    <xdr:row>7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379" r:id="rId14" name="Button 11">
              <controlPr defaultSize="0" print="0" autoFill="0" autoPict="0" macro="[0]!Sort_Totaal_Punten">
                <anchor moveWithCells="1" sizeWithCells="1">
                  <from>
                    <xdr:col>61</xdr:col>
                    <xdr:colOff>9525</xdr:colOff>
                    <xdr:row>7</xdr:row>
                    <xdr:rowOff>28575</xdr:rowOff>
                  </from>
                  <to>
                    <xdr:col>61</xdr:col>
                    <xdr:colOff>381000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380" r:id="rId15" name="Button 12">
              <controlPr defaultSize="0" print="0" autoFill="0" autoPict="0" macro="[0]!Sort_Plaatsing">
                <anchor moveWithCells="1" sizeWithCells="1">
                  <from>
                    <xdr:col>0</xdr:col>
                    <xdr:colOff>0</xdr:colOff>
                    <xdr:row>7</xdr:row>
                    <xdr:rowOff>28575</xdr:rowOff>
                  </from>
                  <to>
                    <xdr:col>1</xdr:col>
                    <xdr:colOff>9525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381" r:id="rId16" name="Button 13">
              <controlPr defaultSize="0" print="0" autoFill="0" autoPict="0" macro="[0]!Sort_Punten_5">
                <anchor moveWithCells="1" sizeWithCells="1">
                  <from>
                    <xdr:col>39</xdr:col>
                    <xdr:colOff>9525</xdr:colOff>
                    <xdr:row>7</xdr:row>
                    <xdr:rowOff>9525</xdr:rowOff>
                  </from>
                  <to>
                    <xdr:col>40</xdr:col>
                    <xdr:colOff>0</xdr:colOff>
                    <xdr:row>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382" r:id="rId17" name="Button 14">
              <controlPr defaultSize="0" print="0" autoFill="0" autoPict="0" macro="[0]!Sort_Punten_6">
                <anchor moveWithCells="1" sizeWithCells="1">
                  <from>
                    <xdr:col>47</xdr:col>
                    <xdr:colOff>9525</xdr:colOff>
                    <xdr:row>7</xdr:row>
                    <xdr:rowOff>9525</xdr:rowOff>
                  </from>
                  <to>
                    <xdr:col>48</xdr:col>
                    <xdr:colOff>0</xdr:colOff>
                    <xdr:row>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383" r:id="rId18" name="Button 15">
              <controlPr defaultSize="0" print="0" autoFill="0" autoPict="0" macro="[0]!Verberg_Ex_Aequo_1">
                <anchor moveWithCells="1" sizeWithCells="1">
                  <from>
                    <xdr:col>10</xdr:col>
                    <xdr:colOff>19050</xdr:colOff>
                    <xdr:row>7</xdr:row>
                    <xdr:rowOff>9525</xdr:rowOff>
                  </from>
                  <to>
                    <xdr:col>11</xdr:col>
                    <xdr:colOff>190500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384" r:id="rId19" name="Button 16">
              <controlPr defaultSize="0" print="0" autoFill="0" autoPict="0" macro="[0]!Kopieren">
                <anchor moveWithCells="1" sizeWithCells="1">
                  <from>
                    <xdr:col>2</xdr:col>
                    <xdr:colOff>657225</xdr:colOff>
                    <xdr:row>5</xdr:row>
                    <xdr:rowOff>0</xdr:rowOff>
                  </from>
                  <to>
                    <xdr:col>5</xdr:col>
                    <xdr:colOff>0</xdr:colOff>
                    <xdr:row>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385" r:id="rId20" name="Button 17">
              <controlPr defaultSize="0" print="0" autoFill="0" autoPict="0" macro="[0]!Sort_Naam">
                <anchor moveWithCells="1" sizeWithCells="1">
                  <from>
                    <xdr:col>2</xdr:col>
                    <xdr:colOff>0</xdr:colOff>
                    <xdr:row>7</xdr:row>
                    <xdr:rowOff>9525</xdr:rowOff>
                  </from>
                  <to>
                    <xdr:col>3</xdr:col>
                    <xdr:colOff>0</xdr:colOff>
                    <xdr:row>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386" r:id="rId21" name="Button 18">
              <controlPr defaultSize="0" print="0" autoFill="0" autoPict="0" macro="[0]!Verberg_Ex_Aequo_2">
                <anchor moveWithCells="1" sizeWithCells="1">
                  <from>
                    <xdr:col>18</xdr:col>
                    <xdr:colOff>19050</xdr:colOff>
                    <xdr:row>7</xdr:row>
                    <xdr:rowOff>9525</xdr:rowOff>
                  </from>
                  <to>
                    <xdr:col>19</xdr:col>
                    <xdr:colOff>190500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387" r:id="rId22" name="Button 19">
              <controlPr defaultSize="0" print="0" autoFill="0" autoPict="0" macro="[0]!Verberg_Ex_Aequo_3">
                <anchor moveWithCells="1" sizeWithCells="1">
                  <from>
                    <xdr:col>26</xdr:col>
                    <xdr:colOff>19050</xdr:colOff>
                    <xdr:row>7</xdr:row>
                    <xdr:rowOff>9525</xdr:rowOff>
                  </from>
                  <to>
                    <xdr:col>27</xdr:col>
                    <xdr:colOff>190500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388" r:id="rId23" name="Button 20">
              <controlPr defaultSize="0" print="0" autoFill="0" autoPict="0" macro="[0]!Verberg_Ex_Aequo_4">
                <anchor moveWithCells="1" sizeWithCells="1">
                  <from>
                    <xdr:col>30</xdr:col>
                    <xdr:colOff>0</xdr:colOff>
                    <xdr:row>7</xdr:row>
                    <xdr:rowOff>9525</xdr:rowOff>
                  </from>
                  <to>
                    <xdr:col>35</xdr:col>
                    <xdr:colOff>190500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389" r:id="rId24" name="Button 21">
              <controlPr defaultSize="0" print="0" autoFill="0" autoPict="0" macro="[0]!Verberg_Ex_Aequo_5">
                <anchor moveWithCells="1" sizeWithCells="1">
                  <from>
                    <xdr:col>38</xdr:col>
                    <xdr:colOff>0</xdr:colOff>
                    <xdr:row>7</xdr:row>
                    <xdr:rowOff>9525</xdr:rowOff>
                  </from>
                  <to>
                    <xdr:col>43</xdr:col>
                    <xdr:colOff>190500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390" r:id="rId25" name="Button 22">
              <controlPr defaultSize="0" print="0" autoFill="0" autoPict="0" macro="[0]!Verberg_Ex_Aequo_6">
                <anchor moveWithCells="1" sizeWithCells="1">
                  <from>
                    <xdr:col>46</xdr:col>
                    <xdr:colOff>0</xdr:colOff>
                    <xdr:row>7</xdr:row>
                    <xdr:rowOff>9525</xdr:rowOff>
                  </from>
                  <to>
                    <xdr:col>51</xdr:col>
                    <xdr:colOff>190500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391" r:id="rId26" name="Button 23">
              <controlPr defaultSize="0" print="0" autoFill="0" autoPict="0" macro="[0]!Sort_Pl_Punten_4">
                <anchor moveWithCells="1" sizeWithCells="1">
                  <from>
                    <xdr:col>30</xdr:col>
                    <xdr:colOff>0</xdr:colOff>
                    <xdr:row>7</xdr:row>
                    <xdr:rowOff>28575</xdr:rowOff>
                  </from>
                  <to>
                    <xdr:col>38</xdr:col>
                    <xdr:colOff>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392" r:id="rId27" name="Button 24">
              <controlPr defaultSize="0" print="0" autoFill="0" autoPict="0" macro="[0]!Sort_Pl_Punten_5">
                <anchor moveWithCells="1" sizeWithCells="1">
                  <from>
                    <xdr:col>38</xdr:col>
                    <xdr:colOff>0</xdr:colOff>
                    <xdr:row>7</xdr:row>
                    <xdr:rowOff>28575</xdr:rowOff>
                  </from>
                  <to>
                    <xdr:col>46</xdr:col>
                    <xdr:colOff>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393" r:id="rId28" name="Button 25">
              <controlPr defaultSize="0" print="0" autoFill="0" autoPict="0" macro="[0]!Sort_Pl_Punten_6">
                <anchor moveWithCells="1" sizeWithCells="1">
                  <from>
                    <xdr:col>46</xdr:col>
                    <xdr:colOff>0</xdr:colOff>
                    <xdr:row>7</xdr:row>
                    <xdr:rowOff>28575</xdr:rowOff>
                  </from>
                  <to>
                    <xdr:col>46</xdr:col>
                    <xdr:colOff>0</xdr:colOff>
                    <xdr:row>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18</vt:i4>
      </vt:variant>
      <vt:variant>
        <vt:lpstr>Benoemde bereiken</vt:lpstr>
      </vt:variant>
      <vt:variant>
        <vt:i4>3</vt:i4>
      </vt:variant>
    </vt:vector>
  </HeadingPairs>
  <TitlesOfParts>
    <vt:vector size="21" baseType="lpstr">
      <vt:lpstr>Informatie</vt:lpstr>
      <vt:lpstr>ZZZ</vt:lpstr>
      <vt:lpstr>Lichte Tour</vt:lpstr>
      <vt:lpstr>L1</vt:lpstr>
      <vt:lpstr>L2</vt:lpstr>
      <vt:lpstr>L1 - L2</vt:lpstr>
      <vt:lpstr>M1</vt:lpstr>
      <vt:lpstr>M2</vt:lpstr>
      <vt:lpstr>M1 - M2</vt:lpstr>
      <vt:lpstr>Z1</vt:lpstr>
      <vt:lpstr>Z2</vt:lpstr>
      <vt:lpstr>ZZL</vt:lpstr>
      <vt:lpstr>Z1 - Z2</vt:lpstr>
      <vt:lpstr>Kampioenen</vt:lpstr>
      <vt:lpstr>Diversen</vt:lpstr>
      <vt:lpstr>Instellingen</vt:lpstr>
      <vt:lpstr>Afvaardiging</vt:lpstr>
      <vt:lpstr>Blad1</vt:lpstr>
      <vt:lpstr>Afvaardiging!Afdruktitels</vt:lpstr>
      <vt:lpstr>Diversen!Afdruktitels</vt:lpstr>
      <vt:lpstr>Kampioenen!Afdruktitels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Wim</dc:creator>
  <cp:lastModifiedBy>Karianne van Beusekom | KNHS</cp:lastModifiedBy>
  <cp:lastPrinted>2017-11-20T08:27:03Z</cp:lastPrinted>
  <dcterms:created xsi:type="dcterms:W3CDTF">2007-03-07T12:54:43Z</dcterms:created>
  <dcterms:modified xsi:type="dcterms:W3CDTF">2017-12-18T14:00:08Z</dcterms:modified>
</cp:coreProperties>
</file>